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 3" sheetId="2" r:id="rId1"/>
  </sheets>
  <calcPr calcId="144525"/>
</workbook>
</file>

<file path=xl/calcChain.xml><?xml version="1.0" encoding="utf-8"?>
<calcChain xmlns="http://schemas.openxmlformats.org/spreadsheetml/2006/main">
  <c r="G137" i="2" l="1"/>
  <c r="G138" i="2"/>
  <c r="G139" i="2"/>
  <c r="G140" i="2"/>
  <c r="G141" i="2"/>
  <c r="G142" i="2"/>
  <c r="G143" i="2"/>
  <c r="G144" i="2"/>
  <c r="G136" i="2"/>
  <c r="G98" i="2"/>
  <c r="G97" i="2"/>
  <c r="G85" i="2"/>
  <c r="G86" i="2"/>
  <c r="G87" i="2"/>
  <c r="G88" i="2"/>
  <c r="G89" i="2"/>
  <c r="G90" i="2"/>
  <c r="G91" i="2"/>
  <c r="G84" i="2"/>
  <c r="G76" i="2"/>
  <c r="G75" i="2"/>
  <c r="I145" i="2"/>
  <c r="J138" i="2"/>
  <c r="J145" i="2" s="1"/>
  <c r="H145" i="2"/>
  <c r="H149" i="2" s="1"/>
  <c r="F145" i="2"/>
  <c r="F149" i="2" s="1"/>
  <c r="E145" i="2"/>
  <c r="G145" i="2" s="1"/>
  <c r="G148" i="2"/>
  <c r="G149" i="2" l="1"/>
  <c r="J115" i="2"/>
  <c r="F62" i="2" l="1"/>
  <c r="G61" i="2"/>
  <c r="G62" i="2" s="1"/>
  <c r="F56" i="2"/>
  <c r="G55" i="2"/>
  <c r="G54" i="2"/>
  <c r="F49" i="2"/>
  <c r="G48" i="2"/>
  <c r="G47" i="2"/>
  <c r="G46" i="2"/>
  <c r="G45" i="2"/>
  <c r="G44" i="2"/>
  <c r="F36" i="2"/>
  <c r="G35" i="2"/>
  <c r="G34" i="2"/>
  <c r="G33" i="2"/>
  <c r="F28" i="2"/>
  <c r="G27" i="2"/>
  <c r="G28" i="2" s="1"/>
  <c r="F16" i="2"/>
  <c r="E16" i="2"/>
  <c r="G15" i="2"/>
  <c r="G14" i="2"/>
  <c r="G13" i="2"/>
  <c r="I16" i="2"/>
  <c r="H16" i="2"/>
  <c r="H174" i="2" s="1"/>
  <c r="G67" i="2"/>
  <c r="E68" i="2"/>
  <c r="G68" i="2" s="1"/>
  <c r="I62" i="2"/>
  <c r="J55" i="2"/>
  <c r="J54" i="2"/>
  <c r="J61" i="2"/>
  <c r="J62" i="2" s="1"/>
  <c r="J45" i="2"/>
  <c r="J46" i="2"/>
  <c r="J47" i="2"/>
  <c r="J48" i="2"/>
  <c r="J44" i="2"/>
  <c r="J35" i="2"/>
  <c r="J34" i="2"/>
  <c r="J33" i="2"/>
  <c r="J27" i="2"/>
  <c r="G56" i="2" l="1"/>
  <c r="G16" i="2"/>
  <c r="G36" i="2"/>
  <c r="G49" i="2"/>
  <c r="J15" i="2" l="1"/>
  <c r="J14" i="2"/>
  <c r="J13" i="2"/>
  <c r="J16" i="2" l="1"/>
  <c r="J28" i="2"/>
  <c r="I28" i="2"/>
  <c r="J56" i="2" l="1"/>
  <c r="I56" i="2"/>
  <c r="J49" i="2"/>
  <c r="I49" i="2"/>
  <c r="J36" i="2"/>
  <c r="I36" i="2"/>
  <c r="J98" i="2"/>
  <c r="J97" i="2"/>
  <c r="E92" i="2"/>
  <c r="G92" i="2" s="1"/>
  <c r="J85" i="2"/>
  <c r="J86" i="2"/>
  <c r="J87" i="2"/>
  <c r="J88" i="2"/>
  <c r="J89" i="2"/>
  <c r="J84" i="2"/>
  <c r="J92" i="2"/>
  <c r="J91" i="2"/>
  <c r="J76" i="2"/>
  <c r="J75" i="2"/>
  <c r="F130" i="2"/>
  <c r="G124" i="2"/>
  <c r="G125" i="2"/>
  <c r="G126" i="2"/>
  <c r="G127" i="2"/>
  <c r="G128" i="2"/>
  <c r="G129" i="2"/>
  <c r="G123" i="2"/>
  <c r="G112" i="2"/>
  <c r="G113" i="2"/>
  <c r="G114" i="2"/>
  <c r="G115" i="2"/>
  <c r="G116" i="2"/>
  <c r="G117" i="2"/>
  <c r="G111" i="2"/>
  <c r="E130" i="2"/>
  <c r="J126" i="2"/>
  <c r="J127" i="2"/>
  <c r="I130" i="2"/>
  <c r="J125" i="2"/>
  <c r="J124" i="2"/>
  <c r="J123" i="2"/>
  <c r="I118" i="2"/>
  <c r="F118" i="2"/>
  <c r="F174" i="2" s="1"/>
  <c r="E118" i="2"/>
  <c r="J112" i="2"/>
  <c r="J113" i="2"/>
  <c r="J111" i="2"/>
  <c r="J147" i="2"/>
  <c r="J148" i="2"/>
  <c r="J146" i="2"/>
  <c r="E174" i="2" l="1"/>
  <c r="I174" i="2"/>
  <c r="G118" i="2"/>
  <c r="G130" i="2"/>
  <c r="J118" i="2"/>
  <c r="J130" i="2"/>
  <c r="J174" i="2" l="1"/>
  <c r="G174" i="2"/>
</calcChain>
</file>

<file path=xl/sharedStrings.xml><?xml version="1.0" encoding="utf-8"?>
<sst xmlns="http://schemas.openxmlformats.org/spreadsheetml/2006/main" count="402" uniqueCount="128">
  <si>
    <t>№ п/п</t>
  </si>
  <si>
    <t>Наименование мероприятия</t>
  </si>
  <si>
    <t>средства местного бюджета</t>
  </si>
  <si>
    <t xml:space="preserve">прочие </t>
  </si>
  <si>
    <t>итого</t>
  </si>
  <si>
    <t>Результат реализации программы</t>
  </si>
  <si>
    <t>Плановый объем финансирования на текущий год, руб</t>
  </si>
  <si>
    <t>Объем фактического финансирования, руб.</t>
  </si>
  <si>
    <t>МАДОУ ЦРР-д/сад</t>
  </si>
  <si>
    <t>Замена ламп накаливания на энергосберегающие в туалетных и умывальных комнатах во всех группах</t>
  </si>
  <si>
    <t>выполнено</t>
  </si>
  <si>
    <t>МАДОУ ДСКВ "Югорка"</t>
  </si>
  <si>
    <t>Обучение специалиста ответственного за энергосбережение, на курсах по теме энергосбережения и повышения энергетическогй эффективности</t>
  </si>
  <si>
    <t>выполнено/         невыполнено</t>
  </si>
  <si>
    <t>МАДОУ ДСКВ "Сказка"</t>
  </si>
  <si>
    <t>Приобритение промышленной цинтрофуги на прачечную</t>
  </si>
  <si>
    <t>Приобритение стиральных машин на прачечную</t>
  </si>
  <si>
    <t xml:space="preserve">Замена ламп накаливания на энергосберегающие в прачечной и пищеблоке </t>
  </si>
  <si>
    <t>Итого:</t>
  </si>
  <si>
    <t>МАДОУ ДСКВ "Солнышко"</t>
  </si>
  <si>
    <t>Монтаж электрооборудования уличного освещения</t>
  </si>
  <si>
    <t>МАДОУ ДСКВ "Рябинушка"</t>
  </si>
  <si>
    <t>Частичная замена стеклопакетов</t>
  </si>
  <si>
    <t>МБОУ СОШ №1</t>
  </si>
  <si>
    <t>Замена дверей входной группы</t>
  </si>
  <si>
    <t>Выполнение работ по монтажу системы вентиляции</t>
  </si>
  <si>
    <t>МБОУ СОШ №4</t>
  </si>
  <si>
    <t>Отпариватель</t>
  </si>
  <si>
    <t>Утюг</t>
  </si>
  <si>
    <t>Швейная машина с оверлоком</t>
  </si>
  <si>
    <t>Стиральная машина</t>
  </si>
  <si>
    <t>Увлажнитель воздуха</t>
  </si>
  <si>
    <t>МБОУ СОШ №2</t>
  </si>
  <si>
    <t>МУЗ "ЦГБ"</t>
  </si>
  <si>
    <t>тыс.руб.</t>
  </si>
  <si>
    <t>Замена окон с деревянными рамами на окна ПВХ</t>
  </si>
  <si>
    <t>Замена светильников, замена ламп накаливания на энергосберегающие</t>
  </si>
  <si>
    <t>МАО ИПЦ "Медиа"</t>
  </si>
  <si>
    <t>МБУ "Комбинат питания"</t>
  </si>
  <si>
    <t>Прочие</t>
  </si>
  <si>
    <t>Управление по физической культуре и спорту</t>
  </si>
  <si>
    <t>МБОУ ДОД "Детско-юношская спортивная школа"</t>
  </si>
  <si>
    <t>Объем финансирования по программе    составляет 282,00 тыс. руб., денежные средста  на 2013 не предусмотрены.</t>
  </si>
  <si>
    <t>Объем финансирования  по  программе   составляет 74,830,00 тыс.руб., денежные средста  на 2013 не предусмотрены.</t>
  </si>
  <si>
    <t>Плановый объем финансирования на текущий год, тыс.руб</t>
  </si>
  <si>
    <t>Организационные мероприятия по экономии тепловой энергии: закупка агитационных материалов, внедрение программы премирования сотрудников за энергосбережение, разработка инструкции по проветриванию помещений, разработка ППР запорно-регулирующей арматуры - энергосбережение в теплоснабжении</t>
  </si>
  <si>
    <t>Организационные мероприятия по экономии тепловой энергии: закупка агитационных материалов, внедрение программы премирования сотрудников за энергосбережение, разработка инструкции по проветриванию помещений, разработка ППР запорно-регулирующей арматуры- энергосбережение в водоснабжении</t>
  </si>
  <si>
    <t>не выполн.</t>
  </si>
  <si>
    <t>Организационные мероприятия по экономии эл.энергии: закупка агитационных материалов, внедрение программы премирования сотрудников за энергосбережение</t>
  </si>
  <si>
    <t>Замена ламп накаливания на энергосберегающие</t>
  </si>
  <si>
    <t>Установка датчиков движения</t>
  </si>
  <si>
    <t>выпол.</t>
  </si>
  <si>
    <t>Корректировка программы по результатам энергообследования</t>
  </si>
  <si>
    <t>Программный комплекс</t>
  </si>
  <si>
    <t>МБУ СОК "Звездный"</t>
  </si>
  <si>
    <t>Проведение мероприятий по утеплению окон</t>
  </si>
  <si>
    <t>Замена светильников  на светодиодные</t>
  </si>
  <si>
    <t>Использование светодиодных светильников для аварийного и дежурного освещения</t>
  </si>
  <si>
    <t>Замена светильников наружного освещения на светильники ДНаЗ</t>
  </si>
  <si>
    <t>Замена светильников с лампами ДРЛ-400 на светодиодные прожектора на освещение спортивных площадок</t>
  </si>
  <si>
    <t>Произвести утепление кровли</t>
  </si>
  <si>
    <t>МБУ ДК "Октябрь"</t>
  </si>
  <si>
    <t>не выпол.</t>
  </si>
  <si>
    <t xml:space="preserve">Объем финансирования по программе    составляет 358,10 тыс. руб.,  финансирование на 2013 год составляет 1,20 тыс. руб., денежные средства на 2013 год бюджетом не предусмотрены </t>
  </si>
  <si>
    <t>бюджетом денежные средства не предусмотрены</t>
  </si>
  <si>
    <t>Замена ламп накаливания на энергосберегающие музей</t>
  </si>
  <si>
    <t>Замена ламп накаливания на энергосберегающие выставочный зал</t>
  </si>
  <si>
    <t>Замена светильников Т8 с люминесцентными лампами на светильники Т5 музей</t>
  </si>
  <si>
    <t>Замена светильников Т8 с люминесцентными лампами на светильники Т5 выставочный зал</t>
  </si>
  <si>
    <t>Ремонт оконных проемов</t>
  </si>
  <si>
    <t>Замена входной двери на утепленные алюминевопластиковые двери</t>
  </si>
  <si>
    <t>Замене правых вентилей на холодную воду</t>
  </si>
  <si>
    <t>Замена электрических приборов на приборы с энергоэффектовностью класса А</t>
  </si>
  <si>
    <t xml:space="preserve">Объем финансирования по программе    составляет 204,60 тыс. руб.,  финансирование на 2013 год составляет 108,00 тыс. руб., денежные средства на 2013 год бюджетом не предусмотрены </t>
  </si>
  <si>
    <t>МБУ ДК "Городская библиотека"</t>
  </si>
  <si>
    <t xml:space="preserve">Объем финансирования по программе    составляет 455,80 тыс. руб.,  финансирование на 2013 год составляет 1,20 тыс. руб., денежные средства на 2013 год бюджетом не предусмотрены </t>
  </si>
  <si>
    <t>МБУ ДЦ "Этвит"</t>
  </si>
  <si>
    <t>Образовательные учреждения</t>
  </si>
  <si>
    <t>в муниципальных бюджетных учреждениях города</t>
  </si>
  <si>
    <t>Сводный отчет о выполнении программы "Энергосбережение и повышение энергетической эффективности" за 2013 год</t>
  </si>
  <si>
    <t xml:space="preserve">Объем финансирования по программе составляет 6 867,00 т.руб., на 2013 год  финансирование составляет  4 799,00 тыс. руб., денежные средства на 2013 год бюджетом не предусмотрены </t>
  </si>
  <si>
    <t xml:space="preserve">Объем финансирования по программе составляет 1 781,3 т.руб., на 2013 год  финансирование составляет  217,00 тыс. руб., денежные средства на 2013 год бюджетом не предусмотрены </t>
  </si>
  <si>
    <t>Объем финансирования по программе    составляет 508,06 тыс. руб.,  финансирование на 2013 год составляет 0,00 тыс. руб.</t>
  </si>
  <si>
    <t>Объем финансирования по программе    составляет  1 619,40 тыс. руб.,  финансирование на 2013 год составляет 182,80 тыс. руб.</t>
  </si>
  <si>
    <t>Объем финансирования по программе    составляет  2 925,87 тыс. руб.,  финансирование на 2013 год составляет  668,75 тыс. руб.</t>
  </si>
  <si>
    <t>Объем финансирования по программе    составляет  2 502,81 тыс. руб.,  финансирование на 2013 год составляет  14,41 тыс. руб.</t>
  </si>
  <si>
    <t>Приобретение энергоэкономичного оборудования класса «А» позволяет выполнение работ на более качественном уровне при условии экономии электроэнергии</t>
  </si>
  <si>
    <t xml:space="preserve">Ремонт кровли здания </t>
  </si>
  <si>
    <t>Плановый объем финансирования на текущий год, т.руб</t>
  </si>
  <si>
    <t>Объем фактического финансирования,т руб.</t>
  </si>
  <si>
    <t>Администрация города Покачи</t>
  </si>
  <si>
    <t>Объем фактического финансирования,           т. руб.</t>
  </si>
  <si>
    <t>Объем финансирования по программе    составляет  1 556,59 тыс. руб.,  финансирование на 2013 год составляет  45,89 тыс. руб.</t>
  </si>
  <si>
    <t>Повышение уровня знаний специалиста в данном направлении</t>
  </si>
  <si>
    <t>Учреждения по физической культуре и спорту</t>
  </si>
  <si>
    <t>Учреждения по культуре и молодежной политики</t>
  </si>
  <si>
    <t>Объем финансирования по программе    составляет  1 732,01 тыс. руб.,  финансирование на 2013 год составляет  46,30тыс. руб.</t>
  </si>
  <si>
    <t>Улучшен тепловой режим помещения</t>
  </si>
  <si>
    <t>Восстановлена вентиляция  и обеспечен оптимальный микроклимат для человека.</t>
  </si>
  <si>
    <t>Мероприятия отсутствуют</t>
  </si>
  <si>
    <t>Объем финансирования по программе    составляет 1 976,40 тыс. руб.,  финансирование на 2013 год составляет 253,94 тыс. руб.</t>
  </si>
  <si>
    <t xml:space="preserve">Восстановлены тепло-технические характеристики здания </t>
  </si>
  <si>
    <t>Заменены 9 ламп в прачечной и пищеблоке. Исполнение федерального законодательства</t>
  </si>
  <si>
    <t xml:space="preserve">Объем финансирования по программе    составляет 4 805,28 тыс. руб.,  финансирование на 2013 год составляет  1 809,08 тыс. руб. </t>
  </si>
  <si>
    <t>Заменены 30 ламп в туалетных и умывальных комнатах во всех группах.Исполнение федерального законодательства.</t>
  </si>
  <si>
    <t>Восстановлено уличное освещение</t>
  </si>
  <si>
    <t xml:space="preserve"> Заменены 39 стеклопакетов в спортивном зале, музыкальном зале, игровых группах, спальнях. Улучшен тепловой режим.</t>
  </si>
  <si>
    <t xml:space="preserve">Объем финансирования по программе    составляет 1 510,70 тыс. руб.,  финансирование на 2013 год составляет 0,00 тыс. руб. </t>
  </si>
  <si>
    <t>Заменены лампы накаливания на светильники светодиодные в зале акробатике в количестве 7 шт.Исполнение федерального законодательства.</t>
  </si>
  <si>
    <t>Корректировка программы выполнена  учреждением</t>
  </si>
  <si>
    <t>Составление и утверждение программы энергосбережения и эффективного использования ТЭР</t>
  </si>
  <si>
    <t>Замена ламп ДРЛ на лампы ДНаЗ</t>
  </si>
  <si>
    <t>Организация контроля за расходом топлива с помощью системы gps-мониторинга</t>
  </si>
  <si>
    <t>Перевод автомобиля  на сжиженный газ</t>
  </si>
  <si>
    <t>Замена гусаков на гусаки с аэраторами и установка на них регуляторов расхода воды</t>
  </si>
  <si>
    <t>Установка автоматических смесителей с фотодатчиками</t>
  </si>
  <si>
    <t>Установка автоматического узла регулирования тепловой энергии (бактериалогическая лаборатория)</t>
  </si>
  <si>
    <t xml:space="preserve"> Замена лапм накаливания , светильников на энергосберегающие</t>
  </si>
  <si>
    <t>Замена  входных  дверей</t>
  </si>
  <si>
    <t>Замена  противопожарных дверей</t>
  </si>
  <si>
    <t xml:space="preserve">Объем финансирования по программе  составляет 5 950,00тыс.руб., на 2013 год финансирование составляет 450,00 тыс. руб., денежные средства на 2013 год бюджетом не предусмотрены.  </t>
  </si>
  <si>
    <t>Объем финансирования по программе составляет 16 227,15 тыс. руб., на 2013 год финансирование составляет 2 073,65 тыс. руб.</t>
  </si>
  <si>
    <t>Итого по программам:</t>
  </si>
  <si>
    <t>МБУ  "Краеведческий музей"</t>
  </si>
  <si>
    <t xml:space="preserve"> </t>
  </si>
  <si>
    <t xml:space="preserve">                                                          Приложение 3</t>
  </si>
  <si>
    <t xml:space="preserve">                                к решению Думы города Покачи</t>
  </si>
  <si>
    <t xml:space="preserve">                                                  от 25.03.2014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</si>
</sst>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4" xfId="0" applyFont="1" applyBorder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0" xfId="0" applyFill="1"/>
    <xf numFmtId="2" fontId="6" fillId="0" borderId="1" xfId="0" applyNumberFormat="1" applyFont="1" applyFill="1" applyBorder="1" applyAlignment="1">
      <alignment horizontal="center"/>
    </xf>
    <xf numFmtId="1" fontId="12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3" fontId="12" fillId="0" borderId="1" xfId="1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43" fontId="16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7" fillId="0" borderId="0" xfId="0" applyFont="1"/>
    <xf numFmtId="2" fontId="1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0" fillId="0" borderId="0" xfId="0" applyBorder="1"/>
    <xf numFmtId="0" fontId="16" fillId="0" borderId="2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43" fontId="16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9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view="pageBreakPreview" topLeftCell="B163" zoomScale="60" zoomScaleNormal="75" workbookViewId="0">
      <selection activeCell="K6" sqref="K6"/>
    </sheetView>
  </sheetViews>
  <sheetFormatPr defaultRowHeight="15" x14ac:dyDescent="0.25"/>
  <cols>
    <col min="1" max="1" width="3.7109375" hidden="1" customWidth="1"/>
    <col min="2" max="2" width="3.5703125" customWidth="1"/>
    <col min="3" max="3" width="60.140625" customWidth="1"/>
    <col min="4" max="4" width="12.5703125" customWidth="1"/>
    <col min="5" max="5" width="11.5703125" customWidth="1"/>
    <col min="6" max="6" width="10.85546875" customWidth="1"/>
    <col min="7" max="7" width="13.28515625" customWidth="1"/>
    <col min="8" max="8" width="10.7109375" customWidth="1"/>
    <col min="9" max="9" width="16.140625" customWidth="1"/>
    <col min="10" max="10" width="10.85546875" customWidth="1"/>
    <col min="11" max="11" width="58.7109375" customWidth="1"/>
  </cols>
  <sheetData>
    <row r="1" spans="1:11" ht="15.75" x14ac:dyDescent="0.25">
      <c r="K1" s="84" t="s">
        <v>125</v>
      </c>
    </row>
    <row r="2" spans="1:11" ht="15.75" x14ac:dyDescent="0.25">
      <c r="K2" s="84" t="s">
        <v>126</v>
      </c>
    </row>
    <row r="3" spans="1:11" ht="15.75" x14ac:dyDescent="0.25">
      <c r="K3" s="84" t="s">
        <v>127</v>
      </c>
    </row>
    <row r="4" spans="1:11" ht="54" customHeight="1" x14ac:dyDescent="0.3">
      <c r="A4" s="1"/>
      <c r="B4" s="2"/>
      <c r="C4" s="87" t="s">
        <v>79</v>
      </c>
      <c r="D4" s="87"/>
      <c r="E4" s="87"/>
      <c r="F4" s="87"/>
      <c r="G4" s="87"/>
      <c r="H4" s="87"/>
      <c r="I4" s="87"/>
      <c r="J4" s="87"/>
      <c r="K4" s="87"/>
    </row>
    <row r="5" spans="1:11" ht="18" customHeight="1" x14ac:dyDescent="0.3">
      <c r="A5" s="1"/>
      <c r="B5" s="2"/>
      <c r="C5" s="87" t="s">
        <v>78</v>
      </c>
      <c r="D5" s="87"/>
      <c r="E5" s="87"/>
      <c r="F5" s="87"/>
      <c r="G5" s="87"/>
      <c r="H5" s="87"/>
      <c r="I5" s="87"/>
      <c r="J5" s="87"/>
      <c r="K5" s="87"/>
    </row>
    <row r="6" spans="1:11" ht="22.5" customHeight="1" x14ac:dyDescent="0.3">
      <c r="A6" s="1"/>
      <c r="B6" s="2"/>
      <c r="C6" s="16"/>
      <c r="D6" s="16"/>
      <c r="E6" s="16"/>
      <c r="F6" s="16"/>
      <c r="G6" s="16"/>
      <c r="H6" s="16"/>
      <c r="I6" s="16"/>
      <c r="J6" s="16"/>
      <c r="K6" s="16"/>
    </row>
    <row r="7" spans="1:11" ht="15" customHeight="1" x14ac:dyDescent="0.35">
      <c r="A7" s="1"/>
      <c r="B7" s="23"/>
      <c r="C7" s="24"/>
      <c r="D7" s="114" t="s">
        <v>77</v>
      </c>
      <c r="E7" s="115"/>
      <c r="F7" s="115"/>
      <c r="G7" s="115"/>
      <c r="H7" s="115"/>
      <c r="I7" s="24"/>
      <c r="J7" s="24"/>
      <c r="K7" s="25"/>
    </row>
    <row r="8" spans="1:11" ht="8.25" hidden="1" customHeight="1" x14ac:dyDescent="0.3">
      <c r="A8" s="1"/>
      <c r="B8" s="2"/>
      <c r="C8" s="16"/>
      <c r="D8" s="17"/>
      <c r="E8" s="18"/>
      <c r="F8" s="18"/>
      <c r="G8" s="18"/>
      <c r="H8" s="18"/>
      <c r="I8" s="16"/>
      <c r="J8" s="16"/>
      <c r="K8" s="16"/>
    </row>
    <row r="9" spans="1:11" ht="15.75" customHeight="1" x14ac:dyDescent="0.3">
      <c r="A9" s="1"/>
      <c r="B9" s="105" t="s">
        <v>23</v>
      </c>
      <c r="C9" s="106"/>
      <c r="D9" s="106"/>
      <c r="E9" s="106"/>
      <c r="F9" s="106"/>
      <c r="G9" s="106"/>
      <c r="H9" s="106"/>
      <c r="I9" s="106"/>
      <c r="J9" s="106"/>
      <c r="K9" s="107"/>
    </row>
    <row r="10" spans="1:11" ht="17.25" customHeight="1" x14ac:dyDescent="0.3">
      <c r="A10" s="1"/>
      <c r="B10" s="96" t="s">
        <v>100</v>
      </c>
      <c r="C10" s="97"/>
      <c r="D10" s="97"/>
      <c r="E10" s="97"/>
      <c r="F10" s="97"/>
      <c r="G10" s="97"/>
      <c r="H10" s="97"/>
      <c r="I10" s="97"/>
      <c r="J10" s="97"/>
      <c r="K10" s="98"/>
    </row>
    <row r="11" spans="1:11" ht="30.75" customHeight="1" x14ac:dyDescent="0.3">
      <c r="A11" s="1"/>
      <c r="B11" s="85" t="s">
        <v>0</v>
      </c>
      <c r="C11" s="85" t="s">
        <v>1</v>
      </c>
      <c r="D11" s="85" t="s">
        <v>13</v>
      </c>
      <c r="E11" s="91" t="s">
        <v>88</v>
      </c>
      <c r="F11" s="92"/>
      <c r="G11" s="93"/>
      <c r="H11" s="91" t="s">
        <v>89</v>
      </c>
      <c r="I11" s="92"/>
      <c r="J11" s="93"/>
      <c r="K11" s="85" t="s">
        <v>5</v>
      </c>
    </row>
    <row r="12" spans="1:11" ht="45" customHeight="1" x14ac:dyDescent="0.3">
      <c r="A12" s="1"/>
      <c r="B12" s="86"/>
      <c r="C12" s="86"/>
      <c r="D12" s="86"/>
      <c r="E12" s="29" t="s">
        <v>2</v>
      </c>
      <c r="F12" s="29" t="s">
        <v>3</v>
      </c>
      <c r="G12" s="29" t="s">
        <v>4</v>
      </c>
      <c r="H12" s="29" t="s">
        <v>2</v>
      </c>
      <c r="I12" s="29" t="s">
        <v>3</v>
      </c>
      <c r="J12" s="29" t="s">
        <v>4</v>
      </c>
      <c r="K12" s="86"/>
    </row>
    <row r="13" spans="1:11" ht="17.25" customHeight="1" x14ac:dyDescent="0.3">
      <c r="A13" s="1"/>
      <c r="B13" s="30">
        <v>1</v>
      </c>
      <c r="C13" s="31" t="s">
        <v>24</v>
      </c>
      <c r="D13" s="30" t="s">
        <v>10</v>
      </c>
      <c r="E13" s="32">
        <v>127</v>
      </c>
      <c r="F13" s="33">
        <v>0</v>
      </c>
      <c r="G13" s="32">
        <f>E13</f>
        <v>127</v>
      </c>
      <c r="H13" s="32">
        <v>127</v>
      </c>
      <c r="I13" s="33">
        <v>0</v>
      </c>
      <c r="J13" s="32">
        <f>H13</f>
        <v>127</v>
      </c>
      <c r="K13" s="34" t="s">
        <v>97</v>
      </c>
    </row>
    <row r="14" spans="1:11" ht="14.25" customHeight="1" x14ac:dyDescent="0.3">
      <c r="A14" s="1"/>
      <c r="B14" s="30">
        <v>2</v>
      </c>
      <c r="C14" s="35" t="s">
        <v>22</v>
      </c>
      <c r="D14" s="30" t="s">
        <v>10</v>
      </c>
      <c r="E14" s="32">
        <v>61.723999999999997</v>
      </c>
      <c r="F14" s="33">
        <v>0</v>
      </c>
      <c r="G14" s="32">
        <f>E14</f>
        <v>61.723999999999997</v>
      </c>
      <c r="H14" s="32">
        <v>61.723999999999997</v>
      </c>
      <c r="I14" s="33">
        <v>0</v>
      </c>
      <c r="J14" s="32">
        <f>H14</f>
        <v>61.723999999999997</v>
      </c>
      <c r="K14" s="34" t="s">
        <v>97</v>
      </c>
    </row>
    <row r="15" spans="1:11" ht="36.75" customHeight="1" x14ac:dyDescent="0.3">
      <c r="A15" s="1"/>
      <c r="B15" s="33">
        <v>3</v>
      </c>
      <c r="C15" s="31" t="s">
        <v>25</v>
      </c>
      <c r="D15" s="30" t="s">
        <v>10</v>
      </c>
      <c r="E15" s="32">
        <v>65.211830000000006</v>
      </c>
      <c r="F15" s="33">
        <v>0</v>
      </c>
      <c r="G15" s="32">
        <f>E15</f>
        <v>65.211830000000006</v>
      </c>
      <c r="H15" s="32">
        <v>65.211830000000006</v>
      </c>
      <c r="I15" s="33">
        <v>0</v>
      </c>
      <c r="J15" s="32">
        <f>H15</f>
        <v>65.211830000000006</v>
      </c>
      <c r="K15" s="31" t="s">
        <v>98</v>
      </c>
    </row>
    <row r="16" spans="1:11" ht="13.5" customHeight="1" x14ac:dyDescent="0.3">
      <c r="A16" s="1"/>
      <c r="B16" s="36"/>
      <c r="C16" s="37" t="s">
        <v>18</v>
      </c>
      <c r="D16" s="36"/>
      <c r="E16" s="38">
        <f t="shared" ref="E16:J16" si="0">E13+E14+E15</f>
        <v>253.93583000000001</v>
      </c>
      <c r="F16" s="38">
        <f t="shared" si="0"/>
        <v>0</v>
      </c>
      <c r="G16" s="38">
        <f t="shared" si="0"/>
        <v>253.93583000000001</v>
      </c>
      <c r="H16" s="38">
        <f t="shared" si="0"/>
        <v>253.93583000000001</v>
      </c>
      <c r="I16" s="38">
        <f t="shared" si="0"/>
        <v>0</v>
      </c>
      <c r="J16" s="38">
        <f t="shared" si="0"/>
        <v>253.93583000000001</v>
      </c>
      <c r="K16" s="36"/>
    </row>
    <row r="17" spans="1:11" ht="16.5" customHeight="1" x14ac:dyDescent="0.3">
      <c r="A17" s="1"/>
      <c r="B17" s="105" t="s">
        <v>32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1:11" ht="18" customHeight="1" x14ac:dyDescent="0.3">
      <c r="A18" s="1"/>
      <c r="B18" s="96" t="s">
        <v>82</v>
      </c>
      <c r="C18" s="97"/>
      <c r="D18" s="97"/>
      <c r="E18" s="97"/>
      <c r="F18" s="97"/>
      <c r="G18" s="97"/>
      <c r="H18" s="97"/>
      <c r="I18" s="97"/>
      <c r="J18" s="97"/>
      <c r="K18" s="98"/>
    </row>
    <row r="19" spans="1:11" ht="27" customHeight="1" x14ac:dyDescent="0.3">
      <c r="A19" s="1"/>
      <c r="B19" s="85" t="s">
        <v>0</v>
      </c>
      <c r="C19" s="85" t="s">
        <v>1</v>
      </c>
      <c r="D19" s="85" t="s">
        <v>13</v>
      </c>
      <c r="E19" s="91" t="s">
        <v>88</v>
      </c>
      <c r="F19" s="92"/>
      <c r="G19" s="93"/>
      <c r="H19" s="91" t="s">
        <v>89</v>
      </c>
      <c r="I19" s="92"/>
      <c r="J19" s="93"/>
      <c r="K19" s="85" t="s">
        <v>5</v>
      </c>
    </row>
    <row r="20" spans="1:11" ht="43.5" customHeight="1" x14ac:dyDescent="0.3">
      <c r="A20" s="1"/>
      <c r="B20" s="86"/>
      <c r="C20" s="86"/>
      <c r="D20" s="86"/>
      <c r="E20" s="29" t="s">
        <v>2</v>
      </c>
      <c r="F20" s="29" t="s">
        <v>3</v>
      </c>
      <c r="G20" s="29" t="s">
        <v>4</v>
      </c>
      <c r="H20" s="29" t="s">
        <v>2</v>
      </c>
      <c r="I20" s="29" t="s">
        <v>3</v>
      </c>
      <c r="J20" s="29" t="s">
        <v>4</v>
      </c>
      <c r="K20" s="86"/>
    </row>
    <row r="21" spans="1:11" ht="13.5" customHeight="1" x14ac:dyDescent="0.3">
      <c r="A21" s="1"/>
      <c r="B21" s="39">
        <v>1</v>
      </c>
      <c r="C21" s="40" t="s">
        <v>99</v>
      </c>
      <c r="D21" s="39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39"/>
    </row>
    <row r="22" spans="1:11" ht="14.25" customHeight="1" x14ac:dyDescent="0.3">
      <c r="A22" s="1"/>
      <c r="B22" s="39"/>
      <c r="C22" s="37" t="s">
        <v>18</v>
      </c>
      <c r="D22" s="36"/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/>
    </row>
    <row r="23" spans="1:11" ht="16.5" customHeight="1" x14ac:dyDescent="0.3">
      <c r="A23" s="1"/>
      <c r="B23" s="105" t="s">
        <v>26</v>
      </c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1" ht="20.25" customHeight="1" x14ac:dyDescent="0.3">
      <c r="A24" s="1"/>
      <c r="B24" s="102" t="s">
        <v>103</v>
      </c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28.5" customHeight="1" x14ac:dyDescent="0.3">
      <c r="A25" s="1"/>
      <c r="B25" s="85" t="s">
        <v>0</v>
      </c>
      <c r="C25" s="85" t="s">
        <v>1</v>
      </c>
      <c r="D25" s="85" t="s">
        <v>13</v>
      </c>
      <c r="E25" s="91" t="s">
        <v>88</v>
      </c>
      <c r="F25" s="92"/>
      <c r="G25" s="93"/>
      <c r="H25" s="91" t="s">
        <v>91</v>
      </c>
      <c r="I25" s="92"/>
      <c r="J25" s="93"/>
      <c r="K25" s="85" t="s">
        <v>5</v>
      </c>
    </row>
    <row r="26" spans="1:11" ht="45" customHeight="1" x14ac:dyDescent="0.3">
      <c r="A26" s="1"/>
      <c r="B26" s="86"/>
      <c r="C26" s="86"/>
      <c r="D26" s="86"/>
      <c r="E26" s="29" t="s">
        <v>2</v>
      </c>
      <c r="F26" s="29" t="s">
        <v>3</v>
      </c>
      <c r="G26" s="29" t="s">
        <v>4</v>
      </c>
      <c r="H26" s="29" t="s">
        <v>2</v>
      </c>
      <c r="I26" s="29" t="s">
        <v>3</v>
      </c>
      <c r="J26" s="29" t="s">
        <v>4</v>
      </c>
      <c r="K26" s="86"/>
    </row>
    <row r="27" spans="1:11" ht="18" customHeight="1" x14ac:dyDescent="0.3">
      <c r="A27" s="1"/>
      <c r="B27" s="30">
        <v>1</v>
      </c>
      <c r="C27" s="41" t="s">
        <v>87</v>
      </c>
      <c r="D27" s="30" t="s">
        <v>10</v>
      </c>
      <c r="E27" s="42">
        <v>0</v>
      </c>
      <c r="F27" s="32">
        <v>1809.0835999999999</v>
      </c>
      <c r="G27" s="32">
        <f>F27</f>
        <v>1809.0835999999999</v>
      </c>
      <c r="H27" s="42">
        <v>0</v>
      </c>
      <c r="I27" s="32">
        <v>1809.0835999999999</v>
      </c>
      <c r="J27" s="32">
        <f>I27</f>
        <v>1809.0835999999999</v>
      </c>
      <c r="K27" s="41" t="s">
        <v>101</v>
      </c>
    </row>
    <row r="28" spans="1:11" ht="18" customHeight="1" x14ac:dyDescent="0.3">
      <c r="A28" s="1"/>
      <c r="B28" s="36"/>
      <c r="C28" s="37" t="s">
        <v>18</v>
      </c>
      <c r="D28" s="36"/>
      <c r="E28" s="36">
        <v>0</v>
      </c>
      <c r="F28" s="38">
        <f>F27</f>
        <v>1809.0835999999999</v>
      </c>
      <c r="G28" s="38">
        <f>G27</f>
        <v>1809.0835999999999</v>
      </c>
      <c r="H28" s="36">
        <v>0</v>
      </c>
      <c r="I28" s="38">
        <f>I27</f>
        <v>1809.0835999999999</v>
      </c>
      <c r="J28" s="38">
        <f>J27</f>
        <v>1809.0835999999999</v>
      </c>
      <c r="K28" s="36"/>
    </row>
    <row r="29" spans="1:11" ht="18" customHeight="1" x14ac:dyDescent="0.3">
      <c r="A29" s="1"/>
      <c r="B29" s="99" t="s">
        <v>14</v>
      </c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ht="18" customHeight="1" x14ac:dyDescent="0.3">
      <c r="A30" s="1"/>
      <c r="B30" s="96" t="s">
        <v>83</v>
      </c>
      <c r="C30" s="97"/>
      <c r="D30" s="97"/>
      <c r="E30" s="97"/>
      <c r="F30" s="97"/>
      <c r="G30" s="97"/>
      <c r="H30" s="97"/>
      <c r="I30" s="97"/>
      <c r="J30" s="97"/>
      <c r="K30" s="98"/>
    </row>
    <row r="31" spans="1:11" ht="27" customHeight="1" x14ac:dyDescent="0.3">
      <c r="A31" s="1"/>
      <c r="B31" s="85" t="s">
        <v>0</v>
      </c>
      <c r="C31" s="85" t="s">
        <v>1</v>
      </c>
      <c r="D31" s="85" t="s">
        <v>13</v>
      </c>
      <c r="E31" s="91" t="s">
        <v>88</v>
      </c>
      <c r="F31" s="92"/>
      <c r="G31" s="93"/>
      <c r="H31" s="91" t="s">
        <v>89</v>
      </c>
      <c r="I31" s="92"/>
      <c r="J31" s="93"/>
      <c r="K31" s="85" t="s">
        <v>5</v>
      </c>
    </row>
    <row r="32" spans="1:11" ht="43.5" customHeight="1" x14ac:dyDescent="0.3">
      <c r="A32" s="1"/>
      <c r="B32" s="86"/>
      <c r="C32" s="86"/>
      <c r="D32" s="86"/>
      <c r="E32" s="29" t="s">
        <v>2</v>
      </c>
      <c r="F32" s="29" t="s">
        <v>3</v>
      </c>
      <c r="G32" s="29" t="s">
        <v>4</v>
      </c>
      <c r="H32" s="29" t="s">
        <v>2</v>
      </c>
      <c r="I32" s="29" t="s">
        <v>3</v>
      </c>
      <c r="J32" s="29" t="s">
        <v>4</v>
      </c>
      <c r="K32" s="86"/>
    </row>
    <row r="33" spans="1:11" ht="17.25" x14ac:dyDescent="0.3">
      <c r="A33" s="1"/>
      <c r="B33" s="33">
        <v>1</v>
      </c>
      <c r="C33" s="43" t="s">
        <v>15</v>
      </c>
      <c r="D33" s="33" t="s">
        <v>10</v>
      </c>
      <c r="E33" s="33">
        <v>0</v>
      </c>
      <c r="F33" s="32">
        <v>129.80000000000001</v>
      </c>
      <c r="G33" s="32">
        <f>F33</f>
        <v>129.80000000000001</v>
      </c>
      <c r="H33" s="33">
        <v>0</v>
      </c>
      <c r="I33" s="32">
        <v>129.80000000000001</v>
      </c>
      <c r="J33" s="32">
        <f>I33</f>
        <v>129.80000000000001</v>
      </c>
      <c r="K33" s="111" t="s">
        <v>86</v>
      </c>
    </row>
    <row r="34" spans="1:11" ht="42.75" customHeight="1" x14ac:dyDescent="0.3">
      <c r="A34" s="1"/>
      <c r="B34" s="33">
        <v>2</v>
      </c>
      <c r="C34" s="43" t="s">
        <v>16</v>
      </c>
      <c r="D34" s="33" t="s">
        <v>10</v>
      </c>
      <c r="E34" s="33">
        <v>0</v>
      </c>
      <c r="F34" s="32">
        <v>28</v>
      </c>
      <c r="G34" s="32">
        <f>F34</f>
        <v>28</v>
      </c>
      <c r="H34" s="33">
        <v>0</v>
      </c>
      <c r="I34" s="32">
        <v>28</v>
      </c>
      <c r="J34" s="32">
        <f>I34</f>
        <v>28</v>
      </c>
      <c r="K34" s="113"/>
    </row>
    <row r="35" spans="1:11" ht="35.25" customHeight="1" x14ac:dyDescent="0.3">
      <c r="A35" s="1"/>
      <c r="B35" s="33">
        <v>3</v>
      </c>
      <c r="C35" s="43" t="s">
        <v>17</v>
      </c>
      <c r="D35" s="33" t="s">
        <v>10</v>
      </c>
      <c r="E35" s="33">
        <v>0</v>
      </c>
      <c r="F35" s="32">
        <v>25</v>
      </c>
      <c r="G35" s="32">
        <f>F35</f>
        <v>25</v>
      </c>
      <c r="H35" s="33">
        <v>0</v>
      </c>
      <c r="I35" s="32">
        <v>25</v>
      </c>
      <c r="J35" s="32">
        <f>I35</f>
        <v>25</v>
      </c>
      <c r="K35" s="35" t="s">
        <v>102</v>
      </c>
    </row>
    <row r="36" spans="1:11" ht="15.75" customHeight="1" x14ac:dyDescent="0.3">
      <c r="A36" s="1"/>
      <c r="B36" s="36"/>
      <c r="C36" s="37" t="s">
        <v>18</v>
      </c>
      <c r="D36" s="36"/>
      <c r="E36" s="36">
        <v>0</v>
      </c>
      <c r="F36" s="38">
        <f>F33+F34+F35</f>
        <v>182.8</v>
      </c>
      <c r="G36" s="38">
        <f>G33+G34+G35</f>
        <v>182.8</v>
      </c>
      <c r="H36" s="36">
        <v>0</v>
      </c>
      <c r="I36" s="38">
        <f>I33+I34+I35</f>
        <v>182.8</v>
      </c>
      <c r="J36" s="38">
        <f>J33+J34+J35</f>
        <v>182.8</v>
      </c>
      <c r="K36" s="36"/>
    </row>
    <row r="37" spans="1:11" s="73" customFormat="1" ht="15.75" customHeight="1" x14ac:dyDescent="0.3">
      <c r="A37" s="69"/>
      <c r="B37" s="70"/>
      <c r="C37" s="71"/>
      <c r="D37" s="70"/>
      <c r="E37" s="70"/>
      <c r="F37" s="72"/>
      <c r="G37" s="72"/>
      <c r="H37" s="70"/>
      <c r="I37" s="72"/>
      <c r="J37" s="72"/>
      <c r="K37" s="70" t="s">
        <v>124</v>
      </c>
    </row>
    <row r="38" spans="1:11" s="73" customFormat="1" ht="15.75" customHeight="1" x14ac:dyDescent="0.3">
      <c r="A38" s="69"/>
      <c r="B38" s="70"/>
      <c r="C38" s="71"/>
      <c r="D38" s="70"/>
      <c r="E38" s="70"/>
      <c r="F38" s="72"/>
      <c r="G38" s="72"/>
      <c r="H38" s="70"/>
      <c r="I38" s="72"/>
      <c r="J38" s="72"/>
      <c r="K38" s="70"/>
    </row>
    <row r="39" spans="1:11" s="73" customFormat="1" ht="15.75" customHeight="1" x14ac:dyDescent="0.3">
      <c r="A39" s="69"/>
      <c r="B39" s="70"/>
      <c r="C39" s="71"/>
      <c r="D39" s="70"/>
      <c r="E39" s="70"/>
      <c r="F39" s="72"/>
      <c r="G39" s="72"/>
      <c r="H39" s="70"/>
      <c r="I39" s="72"/>
      <c r="J39" s="72"/>
      <c r="K39" s="70"/>
    </row>
    <row r="40" spans="1:11" ht="17.25" x14ac:dyDescent="0.3">
      <c r="A40" s="1"/>
      <c r="B40" s="121" t="s">
        <v>19</v>
      </c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7.25" x14ac:dyDescent="0.3">
      <c r="A41" s="1"/>
      <c r="B41" s="96" t="s">
        <v>96</v>
      </c>
      <c r="C41" s="97"/>
      <c r="D41" s="97"/>
      <c r="E41" s="97"/>
      <c r="F41" s="97"/>
      <c r="G41" s="97"/>
      <c r="H41" s="97"/>
      <c r="I41" s="97"/>
      <c r="J41" s="97"/>
      <c r="K41" s="98"/>
    </row>
    <row r="42" spans="1:11" ht="27" customHeight="1" x14ac:dyDescent="0.3">
      <c r="A42" s="1"/>
      <c r="B42" s="85" t="s">
        <v>0</v>
      </c>
      <c r="C42" s="85" t="s">
        <v>1</v>
      </c>
      <c r="D42" s="85" t="s">
        <v>13</v>
      </c>
      <c r="E42" s="91" t="s">
        <v>88</v>
      </c>
      <c r="F42" s="92"/>
      <c r="G42" s="93"/>
      <c r="H42" s="91" t="s">
        <v>89</v>
      </c>
      <c r="I42" s="92"/>
      <c r="J42" s="93"/>
      <c r="K42" s="85" t="s">
        <v>5</v>
      </c>
    </row>
    <row r="43" spans="1:11" ht="43.5" customHeight="1" x14ac:dyDescent="0.3">
      <c r="A43" s="1"/>
      <c r="B43" s="86"/>
      <c r="C43" s="86"/>
      <c r="D43" s="86"/>
      <c r="E43" s="29" t="s">
        <v>2</v>
      </c>
      <c r="F43" s="29" t="s">
        <v>3</v>
      </c>
      <c r="G43" s="29" t="s">
        <v>4</v>
      </c>
      <c r="H43" s="29" t="s">
        <v>2</v>
      </c>
      <c r="I43" s="29" t="s">
        <v>3</v>
      </c>
      <c r="J43" s="29" t="s">
        <v>4</v>
      </c>
      <c r="K43" s="86"/>
    </row>
    <row r="44" spans="1:11" ht="17.25" customHeight="1" x14ac:dyDescent="0.3">
      <c r="A44" s="1"/>
      <c r="B44" s="33">
        <v>1</v>
      </c>
      <c r="C44" s="44" t="s">
        <v>27</v>
      </c>
      <c r="D44" s="33" t="s">
        <v>10</v>
      </c>
      <c r="E44" s="33">
        <v>0</v>
      </c>
      <c r="F44" s="32">
        <v>10.59</v>
      </c>
      <c r="G44" s="32">
        <f>F44</f>
        <v>10.59</v>
      </c>
      <c r="H44" s="33">
        <v>0</v>
      </c>
      <c r="I44" s="32">
        <v>10.59</v>
      </c>
      <c r="J44" s="32">
        <f>I44</f>
        <v>10.59</v>
      </c>
      <c r="K44" s="111" t="s">
        <v>86</v>
      </c>
    </row>
    <row r="45" spans="1:11" ht="17.25" x14ac:dyDescent="0.3">
      <c r="A45" s="1"/>
      <c r="B45" s="33">
        <v>2</v>
      </c>
      <c r="C45" s="44" t="s">
        <v>28</v>
      </c>
      <c r="D45" s="33" t="s">
        <v>10</v>
      </c>
      <c r="E45" s="33">
        <v>0</v>
      </c>
      <c r="F45" s="32">
        <v>6.6989999999999998</v>
      </c>
      <c r="G45" s="32">
        <f>F45</f>
        <v>6.6989999999999998</v>
      </c>
      <c r="H45" s="33">
        <v>0</v>
      </c>
      <c r="I45" s="32">
        <v>6.6989999999999998</v>
      </c>
      <c r="J45" s="32">
        <f>I45</f>
        <v>6.6989999999999998</v>
      </c>
      <c r="K45" s="112"/>
    </row>
    <row r="46" spans="1:11" ht="17.25" x14ac:dyDescent="0.3">
      <c r="A46" s="1"/>
      <c r="B46" s="33">
        <v>3</v>
      </c>
      <c r="C46" s="44" t="s">
        <v>29</v>
      </c>
      <c r="D46" s="33" t="s">
        <v>10</v>
      </c>
      <c r="E46" s="33">
        <v>0</v>
      </c>
      <c r="F46" s="32">
        <v>8.59</v>
      </c>
      <c r="G46" s="32">
        <f>F46</f>
        <v>8.59</v>
      </c>
      <c r="H46" s="33">
        <v>0</v>
      </c>
      <c r="I46" s="32">
        <v>8.59</v>
      </c>
      <c r="J46" s="32">
        <f>I46</f>
        <v>8.59</v>
      </c>
      <c r="K46" s="112"/>
    </row>
    <row r="47" spans="1:11" ht="17.25" x14ac:dyDescent="0.3">
      <c r="A47" s="1"/>
      <c r="B47" s="33">
        <v>4</v>
      </c>
      <c r="C47" s="44" t="s">
        <v>30</v>
      </c>
      <c r="D47" s="33" t="s">
        <v>10</v>
      </c>
      <c r="E47" s="33">
        <v>0</v>
      </c>
      <c r="F47" s="32">
        <v>18.931999999999999</v>
      </c>
      <c r="G47" s="32">
        <f>F47</f>
        <v>18.931999999999999</v>
      </c>
      <c r="H47" s="33">
        <v>0</v>
      </c>
      <c r="I47" s="32">
        <v>18.931999999999999</v>
      </c>
      <c r="J47" s="32">
        <f>I47</f>
        <v>18.931999999999999</v>
      </c>
      <c r="K47" s="112"/>
    </row>
    <row r="48" spans="1:11" ht="17.25" x14ac:dyDescent="0.3">
      <c r="A48" s="1"/>
      <c r="B48" s="33">
        <v>5</v>
      </c>
      <c r="C48" s="43" t="s">
        <v>31</v>
      </c>
      <c r="D48" s="33" t="s">
        <v>10</v>
      </c>
      <c r="E48" s="33">
        <v>0</v>
      </c>
      <c r="F48" s="32">
        <v>1.49</v>
      </c>
      <c r="G48" s="32">
        <f>F48</f>
        <v>1.49</v>
      </c>
      <c r="H48" s="33">
        <v>0</v>
      </c>
      <c r="I48" s="32">
        <v>1.49</v>
      </c>
      <c r="J48" s="32">
        <f>I48</f>
        <v>1.49</v>
      </c>
      <c r="K48" s="113"/>
    </row>
    <row r="49" spans="1:11" ht="17.25" customHeight="1" x14ac:dyDescent="0.3">
      <c r="A49" s="1"/>
      <c r="B49" s="36"/>
      <c r="C49" s="37" t="s">
        <v>18</v>
      </c>
      <c r="D49" s="36"/>
      <c r="E49" s="36">
        <v>0</v>
      </c>
      <c r="F49" s="38">
        <f>F44+F45+F46+F47+F48</f>
        <v>46.301000000000002</v>
      </c>
      <c r="G49" s="38">
        <f>G44+G45+G46+G47+G48</f>
        <v>46.301000000000002</v>
      </c>
      <c r="H49" s="36">
        <v>0</v>
      </c>
      <c r="I49" s="38">
        <f>I44+I45+I46+I47+I48</f>
        <v>46.301000000000002</v>
      </c>
      <c r="J49" s="38">
        <f>J44+J45+J46+J47+J48</f>
        <v>46.301000000000002</v>
      </c>
      <c r="K49" s="36"/>
    </row>
    <row r="50" spans="1:11" ht="17.25" x14ac:dyDescent="0.3">
      <c r="A50" s="1"/>
      <c r="B50" s="105" t="s">
        <v>8</v>
      </c>
      <c r="C50" s="106"/>
      <c r="D50" s="106"/>
      <c r="E50" s="106"/>
      <c r="F50" s="106"/>
      <c r="G50" s="106"/>
      <c r="H50" s="106"/>
      <c r="I50" s="106"/>
      <c r="J50" s="106"/>
      <c r="K50" s="107"/>
    </row>
    <row r="51" spans="1:11" ht="17.25" x14ac:dyDescent="0.3">
      <c r="A51" s="1"/>
      <c r="B51" s="102" t="s">
        <v>92</v>
      </c>
      <c r="C51" s="103"/>
      <c r="D51" s="103"/>
      <c r="E51" s="103"/>
      <c r="F51" s="103"/>
      <c r="G51" s="103"/>
      <c r="H51" s="103"/>
      <c r="I51" s="103"/>
      <c r="J51" s="103"/>
      <c r="K51" s="104"/>
    </row>
    <row r="52" spans="1:11" ht="27" customHeight="1" x14ac:dyDescent="0.3">
      <c r="A52" s="1"/>
      <c r="B52" s="85" t="s">
        <v>0</v>
      </c>
      <c r="C52" s="85" t="s">
        <v>1</v>
      </c>
      <c r="D52" s="85" t="s">
        <v>13</v>
      </c>
      <c r="E52" s="91" t="s">
        <v>88</v>
      </c>
      <c r="F52" s="92"/>
      <c r="G52" s="93"/>
      <c r="H52" s="91" t="s">
        <v>89</v>
      </c>
      <c r="I52" s="92"/>
      <c r="J52" s="93"/>
      <c r="K52" s="85" t="s">
        <v>5</v>
      </c>
    </row>
    <row r="53" spans="1:11" ht="43.5" customHeight="1" x14ac:dyDescent="0.3">
      <c r="A53" s="1"/>
      <c r="B53" s="86"/>
      <c r="C53" s="86"/>
      <c r="D53" s="86"/>
      <c r="E53" s="29" t="s">
        <v>2</v>
      </c>
      <c r="F53" s="29" t="s">
        <v>3</v>
      </c>
      <c r="G53" s="29" t="s">
        <v>4</v>
      </c>
      <c r="H53" s="29" t="s">
        <v>2</v>
      </c>
      <c r="I53" s="29" t="s">
        <v>3</v>
      </c>
      <c r="J53" s="29" t="s">
        <v>4</v>
      </c>
      <c r="K53" s="86"/>
    </row>
    <row r="54" spans="1:11" ht="47.25" x14ac:dyDescent="0.3">
      <c r="A54" s="1"/>
      <c r="B54" s="30">
        <v>1</v>
      </c>
      <c r="C54" s="45" t="s">
        <v>9</v>
      </c>
      <c r="D54" s="46" t="s">
        <v>10</v>
      </c>
      <c r="E54" s="47">
        <v>0</v>
      </c>
      <c r="F54" s="48">
        <v>6.6</v>
      </c>
      <c r="G54" s="48">
        <f>F54</f>
        <v>6.6</v>
      </c>
      <c r="H54" s="47">
        <v>0</v>
      </c>
      <c r="I54" s="48">
        <v>6.6</v>
      </c>
      <c r="J54" s="48">
        <f>I54</f>
        <v>6.6</v>
      </c>
      <c r="K54" s="35" t="s">
        <v>104</v>
      </c>
    </row>
    <row r="55" spans="1:11" ht="17.25" x14ac:dyDescent="0.3">
      <c r="A55" s="1"/>
      <c r="B55" s="30">
        <v>2</v>
      </c>
      <c r="C55" s="45" t="s">
        <v>20</v>
      </c>
      <c r="D55" s="46" t="s">
        <v>10</v>
      </c>
      <c r="E55" s="47">
        <v>0</v>
      </c>
      <c r="F55" s="48">
        <v>39.287999999999997</v>
      </c>
      <c r="G55" s="48">
        <f>F55</f>
        <v>39.287999999999997</v>
      </c>
      <c r="H55" s="47">
        <v>0</v>
      </c>
      <c r="I55" s="48">
        <v>39.287999999999997</v>
      </c>
      <c r="J55" s="48">
        <f>I55</f>
        <v>39.287999999999997</v>
      </c>
      <c r="K55" s="49" t="s">
        <v>105</v>
      </c>
    </row>
    <row r="56" spans="1:11" ht="17.25" x14ac:dyDescent="0.3">
      <c r="A56" s="1"/>
      <c r="B56" s="50"/>
      <c r="C56" s="51" t="s">
        <v>18</v>
      </c>
      <c r="D56" s="50"/>
      <c r="E56" s="36">
        <v>0</v>
      </c>
      <c r="F56" s="38">
        <f>F54+F55</f>
        <v>45.887999999999998</v>
      </c>
      <c r="G56" s="38">
        <f>G54+G55</f>
        <v>45.887999999999998</v>
      </c>
      <c r="H56" s="36">
        <v>0</v>
      </c>
      <c r="I56" s="38">
        <f>I54+I55</f>
        <v>45.887999999999998</v>
      </c>
      <c r="J56" s="38">
        <f>J54+J55</f>
        <v>45.887999999999998</v>
      </c>
      <c r="K56" s="37"/>
    </row>
    <row r="57" spans="1:11" ht="17.25" x14ac:dyDescent="0.3">
      <c r="A57" s="1"/>
      <c r="B57" s="108" t="s">
        <v>21</v>
      </c>
      <c r="C57" s="109"/>
      <c r="D57" s="109"/>
      <c r="E57" s="109"/>
      <c r="F57" s="109"/>
      <c r="G57" s="109"/>
      <c r="H57" s="109"/>
      <c r="I57" s="109"/>
      <c r="J57" s="109"/>
      <c r="K57" s="110"/>
    </row>
    <row r="58" spans="1:11" ht="17.25" x14ac:dyDescent="0.3">
      <c r="A58" s="1"/>
      <c r="B58" s="96" t="s">
        <v>84</v>
      </c>
      <c r="C58" s="97"/>
      <c r="D58" s="97"/>
      <c r="E58" s="97"/>
      <c r="F58" s="97"/>
      <c r="G58" s="97"/>
      <c r="H58" s="97"/>
      <c r="I58" s="97"/>
      <c r="J58" s="97"/>
      <c r="K58" s="98"/>
    </row>
    <row r="59" spans="1:11" ht="27" customHeight="1" x14ac:dyDescent="0.3">
      <c r="A59" s="1"/>
      <c r="B59" s="85" t="s">
        <v>0</v>
      </c>
      <c r="C59" s="85" t="s">
        <v>1</v>
      </c>
      <c r="D59" s="85" t="s">
        <v>13</v>
      </c>
      <c r="E59" s="91" t="s">
        <v>88</v>
      </c>
      <c r="F59" s="92"/>
      <c r="G59" s="93"/>
      <c r="H59" s="91" t="s">
        <v>89</v>
      </c>
      <c r="I59" s="92"/>
      <c r="J59" s="93"/>
      <c r="K59" s="85" t="s">
        <v>5</v>
      </c>
    </row>
    <row r="60" spans="1:11" ht="43.5" customHeight="1" x14ac:dyDescent="0.3">
      <c r="A60" s="1"/>
      <c r="B60" s="86"/>
      <c r="C60" s="86"/>
      <c r="D60" s="86"/>
      <c r="E60" s="29" t="s">
        <v>2</v>
      </c>
      <c r="F60" s="29" t="s">
        <v>3</v>
      </c>
      <c r="G60" s="29" t="s">
        <v>4</v>
      </c>
      <c r="H60" s="29" t="s">
        <v>2</v>
      </c>
      <c r="I60" s="29" t="s">
        <v>3</v>
      </c>
      <c r="J60" s="29" t="s">
        <v>4</v>
      </c>
      <c r="K60" s="86"/>
    </row>
    <row r="61" spans="1:11" ht="47.25" x14ac:dyDescent="0.3">
      <c r="A61" s="1"/>
      <c r="B61" s="30">
        <v>1</v>
      </c>
      <c r="C61" s="45" t="s">
        <v>22</v>
      </c>
      <c r="D61" s="30" t="s">
        <v>10</v>
      </c>
      <c r="E61" s="30">
        <v>0</v>
      </c>
      <c r="F61" s="32">
        <v>688.75</v>
      </c>
      <c r="G61" s="32">
        <f>F61</f>
        <v>688.75</v>
      </c>
      <c r="H61" s="30">
        <v>0</v>
      </c>
      <c r="I61" s="32">
        <v>688.75</v>
      </c>
      <c r="J61" s="32">
        <f>I61</f>
        <v>688.75</v>
      </c>
      <c r="K61" s="35" t="s">
        <v>106</v>
      </c>
    </row>
    <row r="62" spans="1:11" ht="15.75" customHeight="1" x14ac:dyDescent="0.3">
      <c r="A62" s="1"/>
      <c r="B62" s="50"/>
      <c r="C62" s="51" t="s">
        <v>18</v>
      </c>
      <c r="D62" s="50"/>
      <c r="E62" s="50">
        <v>0</v>
      </c>
      <c r="F62" s="38">
        <f>F61</f>
        <v>688.75</v>
      </c>
      <c r="G62" s="38">
        <f>G61</f>
        <v>688.75</v>
      </c>
      <c r="H62" s="50">
        <v>0</v>
      </c>
      <c r="I62" s="38">
        <f>I61</f>
        <v>688.75</v>
      </c>
      <c r="J62" s="38">
        <f>J61</f>
        <v>688.75</v>
      </c>
      <c r="K62" s="30"/>
    </row>
    <row r="63" spans="1:11" ht="17.25" x14ac:dyDescent="0.3">
      <c r="A63" s="1"/>
      <c r="B63" s="99" t="s">
        <v>11</v>
      </c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 ht="17.25" x14ac:dyDescent="0.3">
      <c r="A64" s="1"/>
      <c r="B64" s="96" t="s">
        <v>85</v>
      </c>
      <c r="C64" s="97"/>
      <c r="D64" s="97"/>
      <c r="E64" s="97"/>
      <c r="F64" s="97"/>
      <c r="G64" s="97"/>
      <c r="H64" s="97"/>
      <c r="I64" s="97"/>
      <c r="J64" s="97"/>
      <c r="K64" s="98"/>
    </row>
    <row r="65" spans="1:11" ht="27" customHeight="1" x14ac:dyDescent="0.3">
      <c r="A65" s="1"/>
      <c r="B65" s="85" t="s">
        <v>0</v>
      </c>
      <c r="C65" s="85" t="s">
        <v>1</v>
      </c>
      <c r="D65" s="85" t="s">
        <v>13</v>
      </c>
      <c r="E65" s="91" t="s">
        <v>88</v>
      </c>
      <c r="F65" s="92"/>
      <c r="G65" s="93"/>
      <c r="H65" s="91" t="s">
        <v>89</v>
      </c>
      <c r="I65" s="92"/>
      <c r="J65" s="93"/>
      <c r="K65" s="85" t="s">
        <v>5</v>
      </c>
    </row>
    <row r="66" spans="1:11" ht="43.5" customHeight="1" x14ac:dyDescent="0.3">
      <c r="A66" s="1"/>
      <c r="B66" s="86"/>
      <c r="C66" s="86"/>
      <c r="D66" s="86"/>
      <c r="E66" s="29" t="s">
        <v>2</v>
      </c>
      <c r="F66" s="29" t="s">
        <v>3</v>
      </c>
      <c r="G66" s="29" t="s">
        <v>4</v>
      </c>
      <c r="H66" s="29" t="s">
        <v>2</v>
      </c>
      <c r="I66" s="29" t="s">
        <v>3</v>
      </c>
      <c r="J66" s="29" t="s">
        <v>4</v>
      </c>
      <c r="K66" s="86"/>
    </row>
    <row r="67" spans="1:11" ht="33" customHeight="1" x14ac:dyDescent="0.3">
      <c r="A67" s="1"/>
      <c r="B67" s="30">
        <v>1</v>
      </c>
      <c r="C67" s="43" t="s">
        <v>12</v>
      </c>
      <c r="D67" s="30" t="s">
        <v>10</v>
      </c>
      <c r="E67" s="52">
        <v>14.41</v>
      </c>
      <c r="F67" s="46">
        <v>0</v>
      </c>
      <c r="G67" s="52">
        <f>E67+F67</f>
        <v>14.41</v>
      </c>
      <c r="H67" s="52">
        <v>14.41</v>
      </c>
      <c r="I67" s="46">
        <v>0</v>
      </c>
      <c r="J67" s="52">
        <v>14.41</v>
      </c>
      <c r="K67" s="35" t="s">
        <v>93</v>
      </c>
    </row>
    <row r="68" spans="1:11" ht="17.25" x14ac:dyDescent="0.3">
      <c r="A68" s="1"/>
      <c r="B68" s="53"/>
      <c r="C68" s="54" t="s">
        <v>18</v>
      </c>
      <c r="D68" s="50"/>
      <c r="E68" s="55">
        <f>E67</f>
        <v>14.41</v>
      </c>
      <c r="F68" s="50">
        <v>0</v>
      </c>
      <c r="G68" s="55">
        <f>E68+F68</f>
        <v>14.41</v>
      </c>
      <c r="H68" s="55">
        <v>14.41</v>
      </c>
      <c r="I68" s="50">
        <v>0</v>
      </c>
      <c r="J68" s="55">
        <v>14.41</v>
      </c>
      <c r="K68" s="56"/>
    </row>
    <row r="69" spans="1:11" ht="23.25" customHeight="1" x14ac:dyDescent="0.3">
      <c r="A69" s="1"/>
      <c r="B69" s="2"/>
      <c r="C69" s="12"/>
      <c r="D69" s="106" t="s">
        <v>95</v>
      </c>
      <c r="E69" s="127"/>
      <c r="F69" s="127"/>
      <c r="G69" s="127"/>
      <c r="H69" s="127"/>
      <c r="I69" s="12"/>
      <c r="J69" s="12"/>
      <c r="K69" s="12"/>
    </row>
    <row r="70" spans="1:11" ht="1.5" hidden="1" customHeight="1" x14ac:dyDescent="0.3">
      <c r="A70" s="1"/>
      <c r="B70" s="2"/>
      <c r="C70" s="2"/>
      <c r="D70" s="3"/>
      <c r="E70" s="4"/>
      <c r="F70" s="4"/>
      <c r="G70" s="4"/>
      <c r="H70" s="4"/>
      <c r="I70" s="2"/>
      <c r="J70" s="2"/>
      <c r="K70" s="2" t="s">
        <v>34</v>
      </c>
    </row>
    <row r="71" spans="1:11" ht="16.5" customHeight="1" x14ac:dyDescent="0.3">
      <c r="A71" s="1"/>
      <c r="B71" s="128" t="s">
        <v>61</v>
      </c>
      <c r="C71" s="129"/>
      <c r="D71" s="129"/>
      <c r="E71" s="129"/>
      <c r="F71" s="129"/>
      <c r="G71" s="129"/>
      <c r="H71" s="129"/>
      <c r="I71" s="129"/>
      <c r="J71" s="129"/>
      <c r="K71" s="130"/>
    </row>
    <row r="72" spans="1:11" ht="18" customHeight="1" x14ac:dyDescent="0.3">
      <c r="A72" s="1"/>
      <c r="B72" s="96" t="s">
        <v>63</v>
      </c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27.75" customHeight="1" x14ac:dyDescent="0.3">
      <c r="A73" s="1"/>
      <c r="B73" s="85" t="s">
        <v>0</v>
      </c>
      <c r="C73" s="85" t="s">
        <v>1</v>
      </c>
      <c r="D73" s="85" t="s">
        <v>13</v>
      </c>
      <c r="E73" s="91" t="s">
        <v>44</v>
      </c>
      <c r="F73" s="92"/>
      <c r="G73" s="93"/>
      <c r="H73" s="91" t="s">
        <v>7</v>
      </c>
      <c r="I73" s="92"/>
      <c r="J73" s="93"/>
      <c r="K73" s="85" t="s">
        <v>5</v>
      </c>
    </row>
    <row r="74" spans="1:11" ht="40.5" customHeight="1" x14ac:dyDescent="0.3">
      <c r="A74" s="1"/>
      <c r="B74" s="86"/>
      <c r="C74" s="86"/>
      <c r="D74" s="86"/>
      <c r="E74" s="29" t="s">
        <v>2</v>
      </c>
      <c r="F74" s="29" t="s">
        <v>3</v>
      </c>
      <c r="G74" s="29" t="s">
        <v>4</v>
      </c>
      <c r="H74" s="29" t="s">
        <v>2</v>
      </c>
      <c r="I74" s="29" t="s">
        <v>3</v>
      </c>
      <c r="J74" s="29" t="s">
        <v>4</v>
      </c>
      <c r="K74" s="86"/>
    </row>
    <row r="75" spans="1:11" ht="17.25" customHeight="1" x14ac:dyDescent="0.3">
      <c r="A75" s="1"/>
      <c r="B75" s="33">
        <v>1</v>
      </c>
      <c r="C75" s="31" t="s">
        <v>49</v>
      </c>
      <c r="D75" s="33" t="s">
        <v>62</v>
      </c>
      <c r="E75" s="33">
        <v>1.2</v>
      </c>
      <c r="F75" s="33">
        <v>0</v>
      </c>
      <c r="G75" s="52">
        <f>E75+F75</f>
        <v>1.2</v>
      </c>
      <c r="H75" s="33">
        <v>0</v>
      </c>
      <c r="I75" s="32">
        <v>0</v>
      </c>
      <c r="J75" s="32">
        <f>H75+I75</f>
        <v>0</v>
      </c>
      <c r="K75" s="29" t="s">
        <v>64</v>
      </c>
    </row>
    <row r="76" spans="1:11" ht="15" customHeight="1" x14ac:dyDescent="0.3">
      <c r="A76" s="1"/>
      <c r="B76" s="36"/>
      <c r="C76" s="57" t="s">
        <v>18</v>
      </c>
      <c r="D76" s="36"/>
      <c r="E76" s="36">
        <v>1.2</v>
      </c>
      <c r="F76" s="36">
        <v>0</v>
      </c>
      <c r="G76" s="52">
        <f>E76+F76</f>
        <v>1.2</v>
      </c>
      <c r="H76" s="36">
        <v>0</v>
      </c>
      <c r="I76" s="38">
        <v>0</v>
      </c>
      <c r="J76" s="38">
        <f>H76+I76</f>
        <v>0</v>
      </c>
      <c r="K76" s="33"/>
    </row>
    <row r="77" spans="1:11" ht="15" customHeight="1" x14ac:dyDescent="0.3">
      <c r="A77" s="1"/>
      <c r="B77" s="70"/>
      <c r="C77" s="75"/>
      <c r="D77" s="70"/>
      <c r="E77" s="70"/>
      <c r="F77" s="70"/>
      <c r="G77" s="70"/>
      <c r="H77" s="70"/>
      <c r="I77" s="72"/>
      <c r="J77" s="72"/>
      <c r="K77" s="76"/>
    </row>
    <row r="78" spans="1:11" ht="15" customHeight="1" x14ac:dyDescent="0.3">
      <c r="A78" s="1"/>
      <c r="B78" s="70"/>
      <c r="C78" s="75"/>
      <c r="D78" s="70"/>
      <c r="E78" s="70"/>
      <c r="F78" s="70"/>
      <c r="G78" s="70"/>
      <c r="H78" s="70"/>
      <c r="I78" s="72"/>
      <c r="J78" s="72"/>
      <c r="K78" s="76"/>
    </row>
    <row r="79" spans="1:11" ht="15" customHeight="1" x14ac:dyDescent="0.3">
      <c r="A79" s="1"/>
      <c r="B79" s="70"/>
      <c r="C79" s="75"/>
      <c r="D79" s="70"/>
      <c r="E79" s="70"/>
      <c r="F79" s="70"/>
      <c r="G79" s="70"/>
      <c r="H79" s="70"/>
      <c r="I79" s="72"/>
      <c r="J79" s="72"/>
      <c r="K79" s="76"/>
    </row>
    <row r="80" spans="1:11" ht="14.25" customHeight="1" x14ac:dyDescent="0.3">
      <c r="A80" s="1"/>
      <c r="B80" s="116" t="s">
        <v>123</v>
      </c>
      <c r="C80" s="117"/>
      <c r="D80" s="117"/>
      <c r="E80" s="117"/>
      <c r="F80" s="117"/>
      <c r="G80" s="117"/>
      <c r="H80" s="117"/>
      <c r="I80" s="117"/>
      <c r="J80" s="117"/>
      <c r="K80" s="118"/>
    </row>
    <row r="81" spans="1:11" ht="13.5" customHeight="1" x14ac:dyDescent="0.25">
      <c r="A81" s="58"/>
      <c r="B81" s="96" t="s">
        <v>73</v>
      </c>
      <c r="C81" s="119"/>
      <c r="D81" s="119"/>
      <c r="E81" s="119"/>
      <c r="F81" s="119"/>
      <c r="G81" s="119"/>
      <c r="H81" s="119"/>
      <c r="I81" s="119"/>
      <c r="J81" s="119"/>
      <c r="K81" s="120"/>
    </row>
    <row r="82" spans="1:11" ht="27.75" customHeight="1" x14ac:dyDescent="0.25">
      <c r="A82" s="58"/>
      <c r="B82" s="85" t="s">
        <v>0</v>
      </c>
      <c r="C82" s="85" t="s">
        <v>1</v>
      </c>
      <c r="D82" s="85" t="s">
        <v>13</v>
      </c>
      <c r="E82" s="91" t="s">
        <v>44</v>
      </c>
      <c r="F82" s="92"/>
      <c r="G82" s="93"/>
      <c r="H82" s="91" t="s">
        <v>7</v>
      </c>
      <c r="I82" s="92"/>
      <c r="J82" s="93"/>
      <c r="K82" s="85" t="s">
        <v>5</v>
      </c>
    </row>
    <row r="83" spans="1:11" ht="43.5" customHeight="1" x14ac:dyDescent="0.25">
      <c r="A83" s="58"/>
      <c r="B83" s="86"/>
      <c r="C83" s="86"/>
      <c r="D83" s="86"/>
      <c r="E83" s="29" t="s">
        <v>2</v>
      </c>
      <c r="F83" s="29" t="s">
        <v>3</v>
      </c>
      <c r="G83" s="29" t="s">
        <v>4</v>
      </c>
      <c r="H83" s="29" t="s">
        <v>2</v>
      </c>
      <c r="I83" s="29" t="s">
        <v>3</v>
      </c>
      <c r="J83" s="29" t="s">
        <v>4</v>
      </c>
      <c r="K83" s="86"/>
    </row>
    <row r="84" spans="1:11" ht="15.75" x14ac:dyDescent="0.25">
      <c r="A84" s="58"/>
      <c r="B84" s="33">
        <v>1</v>
      </c>
      <c r="C84" s="31" t="s">
        <v>65</v>
      </c>
      <c r="D84" s="33" t="s">
        <v>62</v>
      </c>
      <c r="E84" s="59">
        <v>1.8</v>
      </c>
      <c r="F84" s="33">
        <v>0</v>
      </c>
      <c r="G84" s="52">
        <f>E84+F84</f>
        <v>1.8</v>
      </c>
      <c r="H84" s="33">
        <v>0</v>
      </c>
      <c r="I84" s="32">
        <v>0</v>
      </c>
      <c r="J84" s="32">
        <f t="shared" ref="J84:J89" si="1">H84+I84</f>
        <v>0</v>
      </c>
      <c r="K84" s="85" t="s">
        <v>64</v>
      </c>
    </row>
    <row r="85" spans="1:11" ht="30.75" customHeight="1" x14ac:dyDescent="0.25">
      <c r="A85" s="58"/>
      <c r="B85" s="33">
        <v>2</v>
      </c>
      <c r="C85" s="35" t="s">
        <v>66</v>
      </c>
      <c r="D85" s="33" t="s">
        <v>62</v>
      </c>
      <c r="E85" s="59">
        <v>4.2</v>
      </c>
      <c r="F85" s="33">
        <v>0</v>
      </c>
      <c r="G85" s="52">
        <f t="shared" ref="G85:G92" si="2">E85+F85</f>
        <v>4.2</v>
      </c>
      <c r="H85" s="33">
        <v>0</v>
      </c>
      <c r="I85" s="32">
        <v>0</v>
      </c>
      <c r="J85" s="32">
        <f t="shared" si="1"/>
        <v>0</v>
      </c>
      <c r="K85" s="133"/>
    </row>
    <row r="86" spans="1:11" ht="32.25" customHeight="1" x14ac:dyDescent="0.25">
      <c r="A86" s="58"/>
      <c r="B86" s="33">
        <v>3</v>
      </c>
      <c r="C86" s="31" t="s">
        <v>67</v>
      </c>
      <c r="D86" s="33" t="s">
        <v>62</v>
      </c>
      <c r="E86" s="59">
        <v>23.4</v>
      </c>
      <c r="F86" s="33">
        <v>0</v>
      </c>
      <c r="G86" s="52">
        <f t="shared" si="2"/>
        <v>23.4</v>
      </c>
      <c r="H86" s="33">
        <v>0</v>
      </c>
      <c r="I86" s="32">
        <v>0</v>
      </c>
      <c r="J86" s="32">
        <f t="shared" si="1"/>
        <v>0</v>
      </c>
      <c r="K86" s="133"/>
    </row>
    <row r="87" spans="1:11" ht="30" customHeight="1" x14ac:dyDescent="0.25">
      <c r="A87" s="58"/>
      <c r="B87" s="33">
        <v>4</v>
      </c>
      <c r="C87" s="31" t="s">
        <v>68</v>
      </c>
      <c r="D87" s="33" t="s">
        <v>62</v>
      </c>
      <c r="E87" s="59">
        <v>20.399999999999999</v>
      </c>
      <c r="F87" s="33">
        <v>0</v>
      </c>
      <c r="G87" s="52">
        <f t="shared" si="2"/>
        <v>20.399999999999999</v>
      </c>
      <c r="H87" s="33">
        <v>0</v>
      </c>
      <c r="I87" s="32">
        <v>0</v>
      </c>
      <c r="J87" s="32">
        <f t="shared" si="1"/>
        <v>0</v>
      </c>
      <c r="K87" s="133"/>
    </row>
    <row r="88" spans="1:11" ht="15.75" x14ac:dyDescent="0.25">
      <c r="A88" s="58"/>
      <c r="B88" s="33">
        <v>5</v>
      </c>
      <c r="C88" s="31" t="s">
        <v>69</v>
      </c>
      <c r="D88" s="33" t="s">
        <v>62</v>
      </c>
      <c r="E88" s="59">
        <v>10</v>
      </c>
      <c r="F88" s="33">
        <v>0</v>
      </c>
      <c r="G88" s="52">
        <f t="shared" si="2"/>
        <v>10</v>
      </c>
      <c r="H88" s="33">
        <v>0</v>
      </c>
      <c r="I88" s="32">
        <v>0</v>
      </c>
      <c r="J88" s="32">
        <f t="shared" si="1"/>
        <v>0</v>
      </c>
      <c r="K88" s="133"/>
    </row>
    <row r="89" spans="1:11" ht="17.25" customHeight="1" x14ac:dyDescent="0.25">
      <c r="A89" s="58"/>
      <c r="B89" s="33">
        <v>6</v>
      </c>
      <c r="C89" s="34" t="s">
        <v>70</v>
      </c>
      <c r="D89" s="33" t="s">
        <v>62</v>
      </c>
      <c r="E89" s="59">
        <v>30</v>
      </c>
      <c r="F89" s="33">
        <v>0</v>
      </c>
      <c r="G89" s="52">
        <f t="shared" si="2"/>
        <v>30</v>
      </c>
      <c r="H89" s="33">
        <v>0</v>
      </c>
      <c r="I89" s="32">
        <v>0</v>
      </c>
      <c r="J89" s="32">
        <f t="shared" si="1"/>
        <v>0</v>
      </c>
      <c r="K89" s="133"/>
    </row>
    <row r="90" spans="1:11" ht="15.75" customHeight="1" x14ac:dyDescent="0.25">
      <c r="A90" s="58"/>
      <c r="B90" s="33">
        <v>7</v>
      </c>
      <c r="C90" s="34" t="s">
        <v>71</v>
      </c>
      <c r="D90" s="33" t="s">
        <v>62</v>
      </c>
      <c r="E90" s="59">
        <v>2</v>
      </c>
      <c r="F90" s="33"/>
      <c r="G90" s="52">
        <f t="shared" si="2"/>
        <v>2</v>
      </c>
      <c r="H90" s="33"/>
      <c r="I90" s="32"/>
      <c r="J90" s="32"/>
      <c r="K90" s="133"/>
    </row>
    <row r="91" spans="1:11" ht="13.5" customHeight="1" x14ac:dyDescent="0.25">
      <c r="A91" s="58"/>
      <c r="B91" s="33">
        <v>8</v>
      </c>
      <c r="C91" s="31" t="s">
        <v>72</v>
      </c>
      <c r="D91" s="33" t="s">
        <v>62</v>
      </c>
      <c r="E91" s="59">
        <v>16.2</v>
      </c>
      <c r="F91" s="33">
        <v>0</v>
      </c>
      <c r="G91" s="52">
        <f t="shared" si="2"/>
        <v>16.2</v>
      </c>
      <c r="H91" s="33">
        <v>0</v>
      </c>
      <c r="I91" s="32">
        <v>0</v>
      </c>
      <c r="J91" s="32">
        <f>H91+I91</f>
        <v>0</v>
      </c>
      <c r="K91" s="133"/>
    </row>
    <row r="92" spans="1:11" ht="15" customHeight="1" x14ac:dyDescent="0.25">
      <c r="A92" s="58"/>
      <c r="B92" s="36"/>
      <c r="C92" s="57" t="s">
        <v>18</v>
      </c>
      <c r="D92" s="36"/>
      <c r="E92" s="60">
        <f>E84++E85+E86+E87+E88+E89+E90+E91</f>
        <v>108</v>
      </c>
      <c r="F92" s="36">
        <v>0</v>
      </c>
      <c r="G92" s="83">
        <f t="shared" si="2"/>
        <v>108</v>
      </c>
      <c r="H92" s="36">
        <v>0</v>
      </c>
      <c r="I92" s="38">
        <v>0</v>
      </c>
      <c r="J92" s="38">
        <f>H92+I92</f>
        <v>0</v>
      </c>
      <c r="K92" s="86"/>
    </row>
    <row r="93" spans="1:11" ht="17.25" x14ac:dyDescent="0.3">
      <c r="A93" s="1"/>
      <c r="B93" s="128" t="s">
        <v>74</v>
      </c>
      <c r="C93" s="129"/>
      <c r="D93" s="129"/>
      <c r="E93" s="129"/>
      <c r="F93" s="129"/>
      <c r="G93" s="129"/>
      <c r="H93" s="129"/>
      <c r="I93" s="129"/>
      <c r="J93" s="129"/>
      <c r="K93" s="130"/>
    </row>
    <row r="94" spans="1:11" s="58" customFormat="1" ht="18" customHeight="1" x14ac:dyDescent="0.25">
      <c r="B94" s="96" t="s">
        <v>75</v>
      </c>
      <c r="C94" s="119"/>
      <c r="D94" s="119"/>
      <c r="E94" s="119"/>
      <c r="F94" s="119"/>
      <c r="G94" s="119"/>
      <c r="H94" s="119"/>
      <c r="I94" s="119"/>
      <c r="J94" s="119"/>
      <c r="K94" s="120"/>
    </row>
    <row r="95" spans="1:11" s="58" customFormat="1" ht="27.75" customHeight="1" x14ac:dyDescent="0.25">
      <c r="B95" s="85" t="s">
        <v>0</v>
      </c>
      <c r="C95" s="85" t="s">
        <v>1</v>
      </c>
      <c r="D95" s="85" t="s">
        <v>13</v>
      </c>
      <c r="E95" s="91" t="s">
        <v>44</v>
      </c>
      <c r="F95" s="92"/>
      <c r="G95" s="93"/>
      <c r="H95" s="91" t="s">
        <v>7</v>
      </c>
      <c r="I95" s="92"/>
      <c r="J95" s="93"/>
      <c r="K95" s="85" t="s">
        <v>5</v>
      </c>
    </row>
    <row r="96" spans="1:11" s="58" customFormat="1" ht="43.5" customHeight="1" x14ac:dyDescent="0.25">
      <c r="B96" s="86"/>
      <c r="C96" s="86"/>
      <c r="D96" s="86"/>
      <c r="E96" s="29" t="s">
        <v>2</v>
      </c>
      <c r="F96" s="29" t="s">
        <v>3</v>
      </c>
      <c r="G96" s="29" t="s">
        <v>4</v>
      </c>
      <c r="H96" s="29" t="s">
        <v>2</v>
      </c>
      <c r="I96" s="29" t="s">
        <v>3</v>
      </c>
      <c r="J96" s="29" t="s">
        <v>4</v>
      </c>
      <c r="K96" s="86"/>
    </row>
    <row r="97" spans="1:11" s="58" customFormat="1" ht="15.75" x14ac:dyDescent="0.25">
      <c r="B97" s="33">
        <v>1</v>
      </c>
      <c r="C97" s="31" t="s">
        <v>49</v>
      </c>
      <c r="D97" s="33" t="s">
        <v>62</v>
      </c>
      <c r="E97" s="33">
        <v>1.2</v>
      </c>
      <c r="F97" s="33">
        <v>0</v>
      </c>
      <c r="G97" s="33">
        <f>E97+F97</f>
        <v>1.2</v>
      </c>
      <c r="H97" s="33">
        <v>0</v>
      </c>
      <c r="I97" s="32">
        <v>0</v>
      </c>
      <c r="J97" s="32">
        <f>H97+I97</f>
        <v>0</v>
      </c>
      <c r="K97" s="29" t="s">
        <v>64</v>
      </c>
    </row>
    <row r="98" spans="1:11" s="58" customFormat="1" ht="14.25" customHeight="1" x14ac:dyDescent="0.25">
      <c r="B98" s="36"/>
      <c r="C98" s="57" t="s">
        <v>18</v>
      </c>
      <c r="D98" s="36"/>
      <c r="E98" s="36">
        <v>1.2</v>
      </c>
      <c r="F98" s="36">
        <v>0</v>
      </c>
      <c r="G98" s="33">
        <f>E98+F98</f>
        <v>1.2</v>
      </c>
      <c r="H98" s="36">
        <v>0</v>
      </c>
      <c r="I98" s="38">
        <v>0</v>
      </c>
      <c r="J98" s="38">
        <f>H98+I98</f>
        <v>0</v>
      </c>
      <c r="K98" s="33"/>
    </row>
    <row r="99" spans="1:11" ht="18.75" customHeight="1" x14ac:dyDescent="0.3">
      <c r="A99" s="1"/>
      <c r="B99" s="128" t="s">
        <v>76</v>
      </c>
      <c r="C99" s="129"/>
      <c r="D99" s="129"/>
      <c r="E99" s="129"/>
      <c r="F99" s="129"/>
      <c r="G99" s="129"/>
      <c r="H99" s="129"/>
      <c r="I99" s="129"/>
      <c r="J99" s="129"/>
      <c r="K99" s="130"/>
    </row>
    <row r="100" spans="1:11" s="58" customFormat="1" ht="21.75" customHeight="1" x14ac:dyDescent="0.25">
      <c r="B100" s="96" t="s">
        <v>107</v>
      </c>
      <c r="C100" s="119"/>
      <c r="D100" s="119"/>
      <c r="E100" s="119"/>
      <c r="F100" s="119"/>
      <c r="G100" s="119"/>
      <c r="H100" s="119"/>
      <c r="I100" s="119"/>
      <c r="J100" s="119"/>
      <c r="K100" s="120"/>
    </row>
    <row r="101" spans="1:11" s="58" customFormat="1" ht="27" customHeight="1" x14ac:dyDescent="0.25">
      <c r="B101" s="85" t="s">
        <v>0</v>
      </c>
      <c r="C101" s="85" t="s">
        <v>1</v>
      </c>
      <c r="D101" s="85" t="s">
        <v>13</v>
      </c>
      <c r="E101" s="91" t="s">
        <v>88</v>
      </c>
      <c r="F101" s="92"/>
      <c r="G101" s="93"/>
      <c r="H101" s="91" t="s">
        <v>89</v>
      </c>
      <c r="I101" s="92"/>
      <c r="J101" s="93"/>
      <c r="K101" s="85" t="s">
        <v>5</v>
      </c>
    </row>
    <row r="102" spans="1:11" s="58" customFormat="1" ht="43.5" customHeight="1" x14ac:dyDescent="0.25">
      <c r="B102" s="86"/>
      <c r="C102" s="86"/>
      <c r="D102" s="86"/>
      <c r="E102" s="29" t="s">
        <v>2</v>
      </c>
      <c r="F102" s="29" t="s">
        <v>3</v>
      </c>
      <c r="G102" s="29" t="s">
        <v>4</v>
      </c>
      <c r="H102" s="29" t="s">
        <v>2</v>
      </c>
      <c r="I102" s="29" t="s">
        <v>3</v>
      </c>
      <c r="J102" s="29" t="s">
        <v>4</v>
      </c>
      <c r="K102" s="86"/>
    </row>
    <row r="103" spans="1:11" s="58" customFormat="1" ht="15" customHeight="1" x14ac:dyDescent="0.25">
      <c r="B103" s="39">
        <v>1</v>
      </c>
      <c r="C103" s="40" t="s">
        <v>99</v>
      </c>
      <c r="D103" s="39"/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39"/>
    </row>
    <row r="104" spans="1:11" s="58" customFormat="1" ht="14.25" customHeight="1" x14ac:dyDescent="0.25">
      <c r="B104" s="39"/>
      <c r="C104" s="57" t="s">
        <v>18</v>
      </c>
      <c r="D104" s="36"/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9"/>
    </row>
    <row r="105" spans="1:11" ht="23.25" customHeight="1" x14ac:dyDescent="0.35">
      <c r="A105" s="1"/>
      <c r="B105" s="95" t="s">
        <v>94</v>
      </c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ht="1.5" hidden="1" customHeight="1" x14ac:dyDescent="0.3">
      <c r="A106" s="1"/>
      <c r="B106" s="2"/>
      <c r="C106" s="2"/>
      <c r="D106" s="131" t="s">
        <v>40</v>
      </c>
      <c r="E106" s="132"/>
      <c r="F106" s="132"/>
      <c r="G106" s="132"/>
      <c r="H106" s="132"/>
      <c r="I106" s="2"/>
      <c r="J106" s="2"/>
      <c r="K106" s="2"/>
    </row>
    <row r="107" spans="1:11" ht="19.5" customHeight="1" x14ac:dyDescent="0.3">
      <c r="A107" s="1"/>
      <c r="B107" s="128" t="s">
        <v>41</v>
      </c>
      <c r="C107" s="129"/>
      <c r="D107" s="129"/>
      <c r="E107" s="129"/>
      <c r="F107" s="129"/>
      <c r="G107" s="129"/>
      <c r="H107" s="129"/>
      <c r="I107" s="129"/>
      <c r="J107" s="129"/>
      <c r="K107" s="130"/>
    </row>
    <row r="108" spans="1:11" s="58" customFormat="1" ht="17.25" customHeight="1" x14ac:dyDescent="0.25">
      <c r="B108" s="96" t="s">
        <v>81</v>
      </c>
      <c r="C108" s="119"/>
      <c r="D108" s="119"/>
      <c r="E108" s="119"/>
      <c r="F108" s="119"/>
      <c r="G108" s="119"/>
      <c r="H108" s="119"/>
      <c r="I108" s="119"/>
      <c r="J108" s="119"/>
      <c r="K108" s="120"/>
    </row>
    <row r="109" spans="1:11" s="58" customFormat="1" ht="27" customHeight="1" x14ac:dyDescent="0.25">
      <c r="B109" s="85" t="s">
        <v>0</v>
      </c>
      <c r="C109" s="85" t="s">
        <v>1</v>
      </c>
      <c r="D109" s="85" t="s">
        <v>13</v>
      </c>
      <c r="E109" s="91" t="s">
        <v>44</v>
      </c>
      <c r="F109" s="92"/>
      <c r="G109" s="93"/>
      <c r="H109" s="91" t="s">
        <v>7</v>
      </c>
      <c r="I109" s="92"/>
      <c r="J109" s="93"/>
      <c r="K109" s="85" t="s">
        <v>5</v>
      </c>
    </row>
    <row r="110" spans="1:11" s="58" customFormat="1" ht="43.5" customHeight="1" x14ac:dyDescent="0.25">
      <c r="B110" s="86"/>
      <c r="C110" s="86"/>
      <c r="D110" s="86"/>
      <c r="E110" s="29" t="s">
        <v>2</v>
      </c>
      <c r="F110" s="29" t="s">
        <v>3</v>
      </c>
      <c r="G110" s="29" t="s">
        <v>4</v>
      </c>
      <c r="H110" s="29" t="s">
        <v>2</v>
      </c>
      <c r="I110" s="29" t="s">
        <v>3</v>
      </c>
      <c r="J110" s="29" t="s">
        <v>4</v>
      </c>
      <c r="K110" s="86"/>
    </row>
    <row r="111" spans="1:11" s="58" customFormat="1" ht="110.25" x14ac:dyDescent="0.25">
      <c r="B111" s="33">
        <v>1</v>
      </c>
      <c r="C111" s="35" t="s">
        <v>45</v>
      </c>
      <c r="D111" s="33" t="s">
        <v>47</v>
      </c>
      <c r="E111" s="59">
        <v>5</v>
      </c>
      <c r="F111" s="33">
        <v>0</v>
      </c>
      <c r="G111" s="59">
        <f>E111+F111</f>
        <v>5</v>
      </c>
      <c r="H111" s="33">
        <v>0</v>
      </c>
      <c r="I111" s="32">
        <v>0</v>
      </c>
      <c r="J111" s="32">
        <f>H111+I111</f>
        <v>0</v>
      </c>
      <c r="K111" s="33"/>
    </row>
    <row r="112" spans="1:11" s="58" customFormat="1" ht="74.25" customHeight="1" x14ac:dyDescent="0.25">
      <c r="B112" s="33">
        <v>2</v>
      </c>
      <c r="C112" s="35" t="s">
        <v>46</v>
      </c>
      <c r="D112" s="33" t="s">
        <v>47</v>
      </c>
      <c r="E112" s="59">
        <v>5</v>
      </c>
      <c r="F112" s="33">
        <v>0</v>
      </c>
      <c r="G112" s="59">
        <f t="shared" ref="G112:G117" si="3">E112+F112</f>
        <v>5</v>
      </c>
      <c r="H112" s="33">
        <v>0</v>
      </c>
      <c r="I112" s="32">
        <v>0</v>
      </c>
      <c r="J112" s="32">
        <f>H112+I112</f>
        <v>0</v>
      </c>
      <c r="K112" s="33"/>
    </row>
    <row r="113" spans="1:11" s="58" customFormat="1" ht="46.5" customHeight="1" x14ac:dyDescent="0.25">
      <c r="B113" s="33">
        <v>3</v>
      </c>
      <c r="C113" s="35" t="s">
        <v>48</v>
      </c>
      <c r="D113" s="33" t="s">
        <v>47</v>
      </c>
      <c r="E113" s="59">
        <v>0</v>
      </c>
      <c r="F113" s="59">
        <v>10</v>
      </c>
      <c r="G113" s="59">
        <f t="shared" si="3"/>
        <v>10</v>
      </c>
      <c r="H113" s="33">
        <v>0</v>
      </c>
      <c r="I113" s="32">
        <v>0</v>
      </c>
      <c r="J113" s="32">
        <f>H113+I113</f>
        <v>0</v>
      </c>
      <c r="K113" s="61"/>
    </row>
    <row r="114" spans="1:11" s="58" customFormat="1" ht="43.5" customHeight="1" x14ac:dyDescent="0.25">
      <c r="B114" s="33">
        <v>4</v>
      </c>
      <c r="C114" s="31" t="s">
        <v>49</v>
      </c>
      <c r="D114" s="33" t="s">
        <v>51</v>
      </c>
      <c r="E114" s="59">
        <v>0</v>
      </c>
      <c r="F114" s="59">
        <v>147</v>
      </c>
      <c r="G114" s="59">
        <f t="shared" si="3"/>
        <v>147</v>
      </c>
      <c r="H114" s="33">
        <v>0</v>
      </c>
      <c r="I114" s="32">
        <v>129.5</v>
      </c>
      <c r="J114" s="32">
        <v>129.5</v>
      </c>
      <c r="K114" s="62" t="s">
        <v>108</v>
      </c>
    </row>
    <row r="115" spans="1:11" s="58" customFormat="1" ht="14.25" customHeight="1" x14ac:dyDescent="0.25">
      <c r="B115" s="30">
        <v>5</v>
      </c>
      <c r="C115" s="31" t="s">
        <v>50</v>
      </c>
      <c r="D115" s="33" t="s">
        <v>62</v>
      </c>
      <c r="E115" s="59">
        <v>0</v>
      </c>
      <c r="F115" s="59">
        <v>10</v>
      </c>
      <c r="G115" s="59">
        <f t="shared" si="3"/>
        <v>10</v>
      </c>
      <c r="H115" s="33">
        <v>0</v>
      </c>
      <c r="I115" s="32">
        <v>0</v>
      </c>
      <c r="J115" s="32">
        <f>H115+I115</f>
        <v>0</v>
      </c>
      <c r="K115" s="62"/>
    </row>
    <row r="116" spans="1:11" s="58" customFormat="1" ht="15.75" customHeight="1" x14ac:dyDescent="0.25">
      <c r="B116" s="33">
        <v>6</v>
      </c>
      <c r="C116" s="35" t="s">
        <v>52</v>
      </c>
      <c r="D116" s="33" t="s">
        <v>51</v>
      </c>
      <c r="E116" s="59">
        <v>20</v>
      </c>
      <c r="F116" s="33">
        <v>0</v>
      </c>
      <c r="G116" s="59">
        <f t="shared" si="3"/>
        <v>20</v>
      </c>
      <c r="H116" s="33">
        <v>0</v>
      </c>
      <c r="I116" s="32">
        <v>0</v>
      </c>
      <c r="J116" s="32">
        <v>0</v>
      </c>
      <c r="K116" s="63" t="s">
        <v>109</v>
      </c>
    </row>
    <row r="117" spans="1:11" s="58" customFormat="1" ht="14.25" customHeight="1" x14ac:dyDescent="0.25">
      <c r="B117" s="30">
        <v>7</v>
      </c>
      <c r="C117" s="31" t="s">
        <v>53</v>
      </c>
      <c r="D117" s="33" t="s">
        <v>47</v>
      </c>
      <c r="E117" s="59">
        <v>20</v>
      </c>
      <c r="F117" s="33">
        <v>0</v>
      </c>
      <c r="G117" s="59">
        <f t="shared" si="3"/>
        <v>20</v>
      </c>
      <c r="H117" s="33">
        <v>0</v>
      </c>
      <c r="I117" s="32">
        <v>0</v>
      </c>
      <c r="J117" s="32">
        <v>0</v>
      </c>
      <c r="K117" s="61"/>
    </row>
    <row r="118" spans="1:11" s="58" customFormat="1" ht="14.25" customHeight="1" x14ac:dyDescent="0.25">
      <c r="B118" s="36"/>
      <c r="C118" s="57" t="s">
        <v>18</v>
      </c>
      <c r="D118" s="36"/>
      <c r="E118" s="60">
        <f>E111+E112+E113+E115+E116+E117</f>
        <v>50</v>
      </c>
      <c r="F118" s="60">
        <f>F111+F112+F113+F114+F115+F116+F117</f>
        <v>167</v>
      </c>
      <c r="G118" s="60">
        <f>G111+G112+G113+G114+G115+G116+G117</f>
        <v>217</v>
      </c>
      <c r="H118" s="36">
        <v>0</v>
      </c>
      <c r="I118" s="38">
        <f>I111+I113+I114+I116+I117</f>
        <v>129.5</v>
      </c>
      <c r="J118" s="38">
        <f>J111+J113+J114+J116+J117</f>
        <v>129.5</v>
      </c>
      <c r="K118" s="36"/>
    </row>
    <row r="119" spans="1:11" ht="17.25" x14ac:dyDescent="0.3">
      <c r="A119" s="1"/>
      <c r="B119" s="128" t="s">
        <v>54</v>
      </c>
      <c r="C119" s="129"/>
      <c r="D119" s="129"/>
      <c r="E119" s="129"/>
      <c r="F119" s="129"/>
      <c r="G119" s="129"/>
      <c r="H119" s="129"/>
      <c r="I119" s="129"/>
      <c r="J119" s="129"/>
      <c r="K119" s="130"/>
    </row>
    <row r="120" spans="1:11" ht="17.25" x14ac:dyDescent="0.3">
      <c r="A120" s="1"/>
      <c r="B120" s="96" t="s">
        <v>80</v>
      </c>
      <c r="C120" s="119"/>
      <c r="D120" s="119"/>
      <c r="E120" s="119"/>
      <c r="F120" s="119"/>
      <c r="G120" s="119"/>
      <c r="H120" s="119"/>
      <c r="I120" s="119"/>
      <c r="J120" s="119"/>
      <c r="K120" s="120"/>
    </row>
    <row r="121" spans="1:11" ht="27" customHeight="1" x14ac:dyDescent="0.3">
      <c r="A121" s="1"/>
      <c r="B121" s="85" t="s">
        <v>0</v>
      </c>
      <c r="C121" s="85" t="s">
        <v>1</v>
      </c>
      <c r="D121" s="85" t="s">
        <v>13</v>
      </c>
      <c r="E121" s="91" t="s">
        <v>44</v>
      </c>
      <c r="F121" s="92"/>
      <c r="G121" s="93"/>
      <c r="H121" s="91" t="s">
        <v>7</v>
      </c>
      <c r="I121" s="92"/>
      <c r="J121" s="93"/>
      <c r="K121" s="85" t="s">
        <v>5</v>
      </c>
    </row>
    <row r="122" spans="1:11" ht="43.5" customHeight="1" x14ac:dyDescent="0.3">
      <c r="A122" s="1"/>
      <c r="B122" s="86"/>
      <c r="C122" s="86"/>
      <c r="D122" s="86"/>
      <c r="E122" s="29" t="s">
        <v>2</v>
      </c>
      <c r="F122" s="29" t="s">
        <v>3</v>
      </c>
      <c r="G122" s="29" t="s">
        <v>4</v>
      </c>
      <c r="H122" s="29" t="s">
        <v>2</v>
      </c>
      <c r="I122" s="29" t="s">
        <v>3</v>
      </c>
      <c r="J122" s="29" t="s">
        <v>4</v>
      </c>
      <c r="K122" s="86"/>
    </row>
    <row r="123" spans="1:11" ht="15" customHeight="1" x14ac:dyDescent="0.3">
      <c r="A123" s="1"/>
      <c r="B123" s="33">
        <v>1</v>
      </c>
      <c r="C123" s="35" t="s">
        <v>55</v>
      </c>
      <c r="D123" s="33" t="s">
        <v>47</v>
      </c>
      <c r="E123" s="32">
        <v>121.5</v>
      </c>
      <c r="F123" s="32">
        <v>0</v>
      </c>
      <c r="G123" s="32">
        <f>E123+F123</f>
        <v>121.5</v>
      </c>
      <c r="H123" s="32">
        <v>0</v>
      </c>
      <c r="I123" s="32">
        <v>0</v>
      </c>
      <c r="J123" s="32">
        <f>H123+I123</f>
        <v>0</v>
      </c>
      <c r="K123" s="88" t="s">
        <v>64</v>
      </c>
    </row>
    <row r="124" spans="1:11" ht="15.75" customHeight="1" x14ac:dyDescent="0.3">
      <c r="A124" s="1"/>
      <c r="B124" s="33">
        <v>2</v>
      </c>
      <c r="C124" s="35" t="s">
        <v>56</v>
      </c>
      <c r="D124" s="33" t="s">
        <v>47</v>
      </c>
      <c r="E124" s="32">
        <v>717.5</v>
      </c>
      <c r="F124" s="32">
        <v>0</v>
      </c>
      <c r="G124" s="32">
        <f t="shared" ref="G124:G129" si="4">E124+F124</f>
        <v>717.5</v>
      </c>
      <c r="H124" s="32">
        <v>0</v>
      </c>
      <c r="I124" s="32">
        <v>0</v>
      </c>
      <c r="J124" s="32">
        <f>H124+I124</f>
        <v>0</v>
      </c>
      <c r="K124" s="89"/>
    </row>
    <row r="125" spans="1:11" ht="15.75" customHeight="1" x14ac:dyDescent="0.3">
      <c r="A125" s="1"/>
      <c r="B125" s="33">
        <v>3</v>
      </c>
      <c r="C125" s="35" t="s">
        <v>57</v>
      </c>
      <c r="D125" s="33" t="s">
        <v>47</v>
      </c>
      <c r="E125" s="32">
        <v>40</v>
      </c>
      <c r="F125" s="32">
        <v>0</v>
      </c>
      <c r="G125" s="32">
        <f t="shared" si="4"/>
        <v>40</v>
      </c>
      <c r="H125" s="32">
        <v>0</v>
      </c>
      <c r="I125" s="32">
        <v>0</v>
      </c>
      <c r="J125" s="32">
        <f>H125+I125</f>
        <v>0</v>
      </c>
      <c r="K125" s="89"/>
    </row>
    <row r="126" spans="1:11" ht="17.25" customHeight="1" x14ac:dyDescent="0.3">
      <c r="A126" s="1"/>
      <c r="B126" s="33">
        <v>4</v>
      </c>
      <c r="C126" s="35" t="s">
        <v>49</v>
      </c>
      <c r="D126" s="33" t="s">
        <v>47</v>
      </c>
      <c r="E126" s="32">
        <v>18</v>
      </c>
      <c r="F126" s="32">
        <v>0</v>
      </c>
      <c r="G126" s="32">
        <f t="shared" si="4"/>
        <v>18</v>
      </c>
      <c r="H126" s="32">
        <v>0</v>
      </c>
      <c r="I126" s="32">
        <v>0</v>
      </c>
      <c r="J126" s="32">
        <f>H126+I126</f>
        <v>0</v>
      </c>
      <c r="K126" s="89"/>
    </row>
    <row r="127" spans="1:11" ht="15" customHeight="1" x14ac:dyDescent="0.3">
      <c r="A127" s="1"/>
      <c r="B127" s="30">
        <v>5</v>
      </c>
      <c r="C127" s="31" t="s">
        <v>58</v>
      </c>
      <c r="D127" s="33" t="s">
        <v>47</v>
      </c>
      <c r="E127" s="32">
        <v>52</v>
      </c>
      <c r="F127" s="32">
        <v>0</v>
      </c>
      <c r="G127" s="32">
        <f t="shared" si="4"/>
        <v>52</v>
      </c>
      <c r="H127" s="32">
        <v>0</v>
      </c>
      <c r="I127" s="32">
        <v>0</v>
      </c>
      <c r="J127" s="32">
        <f>H127+I127</f>
        <v>0</v>
      </c>
      <c r="K127" s="89"/>
    </row>
    <row r="128" spans="1:11" ht="27" customHeight="1" x14ac:dyDescent="0.3">
      <c r="A128" s="1"/>
      <c r="B128" s="33">
        <v>6</v>
      </c>
      <c r="C128" s="35" t="s">
        <v>59</v>
      </c>
      <c r="D128" s="33" t="s">
        <v>47</v>
      </c>
      <c r="E128" s="32">
        <v>850</v>
      </c>
      <c r="F128" s="32">
        <v>0</v>
      </c>
      <c r="G128" s="32">
        <f t="shared" si="4"/>
        <v>850</v>
      </c>
      <c r="H128" s="32">
        <v>0</v>
      </c>
      <c r="I128" s="32">
        <v>0</v>
      </c>
      <c r="J128" s="32">
        <v>0</v>
      </c>
      <c r="K128" s="89"/>
    </row>
    <row r="129" spans="1:11" ht="18" customHeight="1" x14ac:dyDescent="0.3">
      <c r="A129" s="1"/>
      <c r="B129" s="30">
        <v>7</v>
      </c>
      <c r="C129" s="31" t="s">
        <v>60</v>
      </c>
      <c r="D129" s="33" t="s">
        <v>47</v>
      </c>
      <c r="E129" s="32">
        <v>3000</v>
      </c>
      <c r="F129" s="32">
        <v>0</v>
      </c>
      <c r="G129" s="32">
        <f t="shared" si="4"/>
        <v>3000</v>
      </c>
      <c r="H129" s="32">
        <v>0</v>
      </c>
      <c r="I129" s="32">
        <v>0</v>
      </c>
      <c r="J129" s="32">
        <v>0</v>
      </c>
      <c r="K129" s="89"/>
    </row>
    <row r="130" spans="1:11" ht="15" customHeight="1" x14ac:dyDescent="0.3">
      <c r="A130" s="1"/>
      <c r="B130" s="36"/>
      <c r="C130" s="37" t="s">
        <v>18</v>
      </c>
      <c r="D130" s="36"/>
      <c r="E130" s="38">
        <f>E123+E124+E125+E126+E127+E128+E129</f>
        <v>4799</v>
      </c>
      <c r="F130" s="38">
        <f>F123+F124+F125+F126+F127+F128+F129</f>
        <v>0</v>
      </c>
      <c r="G130" s="38">
        <f>G123+G124+G125+G126+G127+G128+G129</f>
        <v>4799</v>
      </c>
      <c r="H130" s="38">
        <v>0</v>
      </c>
      <c r="I130" s="38">
        <f>I123+I125+I126+I128+I129</f>
        <v>0</v>
      </c>
      <c r="J130" s="38">
        <f>J123+J125+J126+J128+J129</f>
        <v>0</v>
      </c>
      <c r="K130" s="90"/>
    </row>
    <row r="131" spans="1:11" ht="18" customHeight="1" x14ac:dyDescent="0.35">
      <c r="A131" s="1"/>
      <c r="B131" s="5"/>
      <c r="C131" s="5"/>
      <c r="D131" s="126" t="s">
        <v>39</v>
      </c>
      <c r="E131" s="126"/>
      <c r="F131" s="126"/>
      <c r="G131" s="126"/>
      <c r="H131" s="126"/>
      <c r="I131" s="5"/>
      <c r="J131" s="5"/>
      <c r="K131" s="5"/>
    </row>
    <row r="132" spans="1:11" ht="14.25" customHeight="1" x14ac:dyDescent="0.3">
      <c r="A132" s="1"/>
      <c r="B132" s="128" t="s">
        <v>33</v>
      </c>
      <c r="C132" s="129"/>
      <c r="D132" s="129"/>
      <c r="E132" s="129"/>
      <c r="F132" s="129"/>
      <c r="G132" s="129"/>
      <c r="H132" s="129"/>
      <c r="I132" s="129"/>
      <c r="J132" s="129"/>
      <c r="K132" s="130"/>
    </row>
    <row r="133" spans="1:11" ht="29.25" customHeight="1" x14ac:dyDescent="0.25">
      <c r="B133" s="102" t="s">
        <v>121</v>
      </c>
      <c r="C133" s="124"/>
      <c r="D133" s="124"/>
      <c r="E133" s="124"/>
      <c r="F133" s="124"/>
      <c r="G133" s="124"/>
      <c r="H133" s="124"/>
      <c r="I133" s="124"/>
      <c r="J133" s="124"/>
      <c r="K133" s="125"/>
    </row>
    <row r="134" spans="1:11" ht="29.25" customHeight="1" x14ac:dyDescent="0.3">
      <c r="A134" s="1"/>
      <c r="B134" s="85" t="s">
        <v>0</v>
      </c>
      <c r="C134" s="85" t="s">
        <v>1</v>
      </c>
      <c r="D134" s="85" t="s">
        <v>13</v>
      </c>
      <c r="E134" s="91" t="s">
        <v>6</v>
      </c>
      <c r="F134" s="92"/>
      <c r="G134" s="93"/>
      <c r="H134" s="91" t="s">
        <v>7</v>
      </c>
      <c r="I134" s="92"/>
      <c r="J134" s="93"/>
      <c r="K134" s="85" t="s">
        <v>5</v>
      </c>
    </row>
    <row r="135" spans="1:11" ht="41.25" customHeight="1" x14ac:dyDescent="0.3">
      <c r="A135" s="1"/>
      <c r="B135" s="86"/>
      <c r="C135" s="86"/>
      <c r="D135" s="86"/>
      <c r="E135" s="29" t="s">
        <v>2</v>
      </c>
      <c r="F135" s="29" t="s">
        <v>3</v>
      </c>
      <c r="G135" s="29" t="s">
        <v>4</v>
      </c>
      <c r="H135" s="29" t="s">
        <v>2</v>
      </c>
      <c r="I135" s="29" t="s">
        <v>3</v>
      </c>
      <c r="J135" s="29" t="s">
        <v>4</v>
      </c>
      <c r="K135" s="86"/>
    </row>
    <row r="136" spans="1:11" ht="28.5" customHeight="1" x14ac:dyDescent="0.3">
      <c r="A136" s="1"/>
      <c r="B136" s="39">
        <v>1</v>
      </c>
      <c r="C136" s="40" t="s">
        <v>110</v>
      </c>
      <c r="D136" s="47" t="s">
        <v>10</v>
      </c>
      <c r="E136" s="64">
        <v>100</v>
      </c>
      <c r="F136" s="29">
        <v>0</v>
      </c>
      <c r="G136" s="64">
        <f>E136+F136</f>
        <v>100</v>
      </c>
      <c r="H136" s="29">
        <v>0</v>
      </c>
      <c r="I136" s="29">
        <v>0</v>
      </c>
      <c r="J136" s="29">
        <v>0</v>
      </c>
      <c r="K136" s="39"/>
    </row>
    <row r="137" spans="1:11" ht="19.5" customHeight="1" x14ac:dyDescent="0.3">
      <c r="A137" s="1"/>
      <c r="B137" s="39">
        <v>2</v>
      </c>
      <c r="C137" s="40" t="s">
        <v>111</v>
      </c>
      <c r="D137" s="39"/>
      <c r="E137" s="64">
        <v>60</v>
      </c>
      <c r="F137" s="29">
        <v>0</v>
      </c>
      <c r="G137" s="64">
        <f t="shared" ref="G137:G145" si="5">E137+F137</f>
        <v>60</v>
      </c>
      <c r="H137" s="29">
        <v>0</v>
      </c>
      <c r="I137" s="29">
        <v>0</v>
      </c>
      <c r="J137" s="29">
        <v>0</v>
      </c>
      <c r="K137" s="39"/>
    </row>
    <row r="138" spans="1:11" ht="27" customHeight="1" x14ac:dyDescent="0.3">
      <c r="A138" s="1"/>
      <c r="B138" s="39">
        <v>3</v>
      </c>
      <c r="C138" s="40" t="s">
        <v>117</v>
      </c>
      <c r="D138" s="39"/>
      <c r="E138" s="64">
        <v>228.65</v>
      </c>
      <c r="F138" s="29">
        <v>0</v>
      </c>
      <c r="G138" s="64">
        <f t="shared" si="5"/>
        <v>228.65</v>
      </c>
      <c r="H138" s="29">
        <v>0</v>
      </c>
      <c r="I138" s="32">
        <v>95.614649999999997</v>
      </c>
      <c r="J138" s="65">
        <f>H138+I138</f>
        <v>95.614649999999997</v>
      </c>
      <c r="K138" s="39"/>
    </row>
    <row r="139" spans="1:11" ht="15" customHeight="1" x14ac:dyDescent="0.3">
      <c r="A139" s="1"/>
      <c r="B139" s="39">
        <v>4</v>
      </c>
      <c r="C139" s="40" t="s">
        <v>112</v>
      </c>
      <c r="D139" s="39"/>
      <c r="E139" s="64">
        <v>125</v>
      </c>
      <c r="F139" s="29">
        <v>0</v>
      </c>
      <c r="G139" s="64">
        <f t="shared" si="5"/>
        <v>125</v>
      </c>
      <c r="H139" s="29">
        <v>0</v>
      </c>
      <c r="I139" s="29">
        <v>0</v>
      </c>
      <c r="J139" s="29">
        <v>0</v>
      </c>
      <c r="K139" s="39"/>
    </row>
    <row r="140" spans="1:11" ht="15" customHeight="1" x14ac:dyDescent="0.3">
      <c r="A140" s="1"/>
      <c r="B140" s="39">
        <v>5</v>
      </c>
      <c r="C140" s="40" t="s">
        <v>113</v>
      </c>
      <c r="D140" s="39"/>
      <c r="E140" s="64">
        <v>200</v>
      </c>
      <c r="F140" s="29">
        <v>0</v>
      </c>
      <c r="G140" s="64">
        <f t="shared" si="5"/>
        <v>200</v>
      </c>
      <c r="H140" s="29">
        <v>0</v>
      </c>
      <c r="I140" s="29">
        <v>0</v>
      </c>
      <c r="J140" s="29">
        <v>0</v>
      </c>
      <c r="K140" s="39"/>
    </row>
    <row r="141" spans="1:11" ht="15" customHeight="1" x14ac:dyDescent="0.3">
      <c r="A141" s="1"/>
      <c r="B141" s="39">
        <v>6</v>
      </c>
      <c r="C141" s="40" t="s">
        <v>114</v>
      </c>
      <c r="D141" s="39"/>
      <c r="E141" s="64">
        <v>90</v>
      </c>
      <c r="F141" s="29">
        <v>0</v>
      </c>
      <c r="G141" s="64">
        <f t="shared" si="5"/>
        <v>90</v>
      </c>
      <c r="H141" s="29">
        <v>0</v>
      </c>
      <c r="I141" s="29">
        <v>0</v>
      </c>
      <c r="J141" s="29">
        <v>0</v>
      </c>
      <c r="K141" s="39"/>
    </row>
    <row r="142" spans="1:11" ht="15" customHeight="1" x14ac:dyDescent="0.3">
      <c r="A142" s="1"/>
      <c r="B142" s="39">
        <v>7</v>
      </c>
      <c r="C142" s="40" t="s">
        <v>115</v>
      </c>
      <c r="D142" s="39"/>
      <c r="E142" s="64">
        <v>420</v>
      </c>
      <c r="F142" s="29">
        <v>0</v>
      </c>
      <c r="G142" s="64">
        <f t="shared" si="5"/>
        <v>420</v>
      </c>
      <c r="H142" s="29">
        <v>0</v>
      </c>
      <c r="I142" s="29">
        <v>0</v>
      </c>
      <c r="J142" s="29">
        <v>0</v>
      </c>
      <c r="K142" s="39"/>
    </row>
    <row r="143" spans="1:11" ht="29.25" customHeight="1" x14ac:dyDescent="0.3">
      <c r="A143" s="1"/>
      <c r="B143" s="39">
        <v>8</v>
      </c>
      <c r="C143" s="40" t="s">
        <v>116</v>
      </c>
      <c r="D143" s="39"/>
      <c r="E143" s="64">
        <v>100</v>
      </c>
      <c r="F143" s="29">
        <v>0</v>
      </c>
      <c r="G143" s="64">
        <f t="shared" si="5"/>
        <v>100</v>
      </c>
      <c r="H143" s="29">
        <v>0</v>
      </c>
      <c r="I143" s="29">
        <v>0</v>
      </c>
      <c r="J143" s="29">
        <v>0</v>
      </c>
      <c r="K143" s="39"/>
    </row>
    <row r="144" spans="1:11" ht="19.5" customHeight="1" x14ac:dyDescent="0.3">
      <c r="A144" s="1"/>
      <c r="B144" s="39"/>
      <c r="C144" s="43" t="s">
        <v>118</v>
      </c>
      <c r="D144" s="39"/>
      <c r="E144" s="66">
        <v>750</v>
      </c>
      <c r="F144" s="29">
        <v>0</v>
      </c>
      <c r="G144" s="64">
        <f t="shared" si="5"/>
        <v>750</v>
      </c>
      <c r="H144" s="29">
        <v>0</v>
      </c>
      <c r="I144" s="29">
        <v>0</v>
      </c>
      <c r="J144" s="29">
        <v>0</v>
      </c>
      <c r="K144" s="39"/>
    </row>
    <row r="145" spans="1:11" ht="19.5" customHeight="1" x14ac:dyDescent="0.3">
      <c r="A145" s="1"/>
      <c r="B145" s="39"/>
      <c r="C145" s="37" t="s">
        <v>18</v>
      </c>
      <c r="D145" s="36"/>
      <c r="E145" s="60">
        <f>SUM(E132:E144)</f>
        <v>2073.65</v>
      </c>
      <c r="F145" s="60">
        <f>SUM(F132:F144)</f>
        <v>0</v>
      </c>
      <c r="G145" s="64">
        <f t="shared" si="5"/>
        <v>2073.65</v>
      </c>
      <c r="H145" s="60">
        <f>SUM(H132:H144)</f>
        <v>0</v>
      </c>
      <c r="I145" s="60">
        <f t="shared" ref="I145:J145" si="6">SUM(I132:I144)</f>
        <v>95.614649999999997</v>
      </c>
      <c r="J145" s="60">
        <f t="shared" si="6"/>
        <v>95.614649999999997</v>
      </c>
      <c r="K145" s="39"/>
    </row>
    <row r="146" spans="1:11" s="26" customFormat="1" ht="18.75" hidden="1" customHeight="1" x14ac:dyDescent="0.25">
      <c r="B146" s="14">
        <v>1</v>
      </c>
      <c r="C146" s="13" t="s">
        <v>119</v>
      </c>
      <c r="D146" s="14" t="s">
        <v>10</v>
      </c>
      <c r="E146" s="27">
        <v>0</v>
      </c>
      <c r="F146" s="14">
        <v>0</v>
      </c>
      <c r="G146" s="14">
        <v>0</v>
      </c>
      <c r="H146" s="14">
        <v>0</v>
      </c>
      <c r="I146" s="15">
        <v>193.52</v>
      </c>
      <c r="J146" s="15">
        <f>H146+I146</f>
        <v>193.52</v>
      </c>
      <c r="K146" s="14"/>
    </row>
    <row r="147" spans="1:11" hidden="1" x14ac:dyDescent="0.25">
      <c r="B147" s="6">
        <v>2</v>
      </c>
      <c r="C147" s="8" t="s">
        <v>35</v>
      </c>
      <c r="D147" s="6" t="s">
        <v>10</v>
      </c>
      <c r="E147" s="6">
        <v>0</v>
      </c>
      <c r="F147" s="6">
        <v>0</v>
      </c>
      <c r="G147" s="6">
        <v>0</v>
      </c>
      <c r="H147" s="6">
        <v>0</v>
      </c>
      <c r="I147" s="7">
        <v>28732.015879999999</v>
      </c>
      <c r="J147" s="7">
        <f>H147+I147</f>
        <v>28732.015879999999</v>
      </c>
      <c r="K147" s="6"/>
    </row>
    <row r="148" spans="1:11" ht="26.25" hidden="1" customHeight="1" x14ac:dyDescent="0.25">
      <c r="B148" s="6">
        <v>3</v>
      </c>
      <c r="C148" s="8" t="s">
        <v>36</v>
      </c>
      <c r="D148" s="6" t="s">
        <v>10</v>
      </c>
      <c r="E148" s="7">
        <v>0</v>
      </c>
      <c r="F148" s="6">
        <v>0</v>
      </c>
      <c r="G148" s="7">
        <f>E148</f>
        <v>0</v>
      </c>
      <c r="H148" s="6">
        <v>0</v>
      </c>
      <c r="I148" s="7">
        <v>95.614649999999997</v>
      </c>
      <c r="J148" s="7">
        <f>H148+I148</f>
        <v>95.614649999999997</v>
      </c>
      <c r="K148" s="6"/>
    </row>
    <row r="149" spans="1:11" ht="16.5" hidden="1" customHeight="1" x14ac:dyDescent="0.25">
      <c r="B149" s="9"/>
      <c r="C149" s="10" t="s">
        <v>18</v>
      </c>
      <c r="D149" s="9"/>
      <c r="E149" s="11"/>
      <c r="F149" s="11">
        <f>SUM(F136:F148)</f>
        <v>0</v>
      </c>
      <c r="G149" s="11">
        <f>SUM(G136:G148)</f>
        <v>4147.3</v>
      </c>
      <c r="H149" s="11">
        <f>SUM(H136:H148)</f>
        <v>0</v>
      </c>
      <c r="I149" s="11"/>
      <c r="J149" s="11"/>
      <c r="K149" s="9"/>
    </row>
    <row r="150" spans="1:11" ht="26.25" customHeight="1" x14ac:dyDescent="0.25">
      <c r="B150" s="128" t="s">
        <v>90</v>
      </c>
      <c r="C150" s="129"/>
      <c r="D150" s="129"/>
      <c r="E150" s="129"/>
      <c r="F150" s="129"/>
      <c r="G150" s="129"/>
      <c r="H150" s="129"/>
      <c r="I150" s="129"/>
      <c r="J150" s="129"/>
      <c r="K150" s="130"/>
    </row>
    <row r="151" spans="1:11" s="58" customFormat="1" ht="30" customHeight="1" x14ac:dyDescent="0.25">
      <c r="B151" s="96" t="s">
        <v>120</v>
      </c>
      <c r="C151" s="119"/>
      <c r="D151" s="119"/>
      <c r="E151" s="119"/>
      <c r="F151" s="119"/>
      <c r="G151" s="119"/>
      <c r="H151" s="119"/>
      <c r="I151" s="119"/>
      <c r="J151" s="119"/>
      <c r="K151" s="120"/>
    </row>
    <row r="152" spans="1:11" s="58" customFormat="1" ht="27" customHeight="1" x14ac:dyDescent="0.25">
      <c r="B152" s="85" t="s">
        <v>0</v>
      </c>
      <c r="C152" s="85" t="s">
        <v>1</v>
      </c>
      <c r="D152" s="85" t="s">
        <v>13</v>
      </c>
      <c r="E152" s="91" t="s">
        <v>88</v>
      </c>
      <c r="F152" s="92"/>
      <c r="G152" s="93"/>
      <c r="H152" s="91" t="s">
        <v>89</v>
      </c>
      <c r="I152" s="92"/>
      <c r="J152" s="93"/>
      <c r="K152" s="85" t="s">
        <v>5</v>
      </c>
    </row>
    <row r="153" spans="1:11" s="58" customFormat="1" ht="43.5" customHeight="1" x14ac:dyDescent="0.25">
      <c r="B153" s="86"/>
      <c r="C153" s="86"/>
      <c r="D153" s="86"/>
      <c r="E153" s="29" t="s">
        <v>2</v>
      </c>
      <c r="F153" s="29" t="s">
        <v>3</v>
      </c>
      <c r="G153" s="29" t="s">
        <v>4</v>
      </c>
      <c r="H153" s="29" t="s">
        <v>2</v>
      </c>
      <c r="I153" s="29" t="s">
        <v>3</v>
      </c>
      <c r="J153" s="29" t="s">
        <v>4</v>
      </c>
      <c r="K153" s="86"/>
    </row>
    <row r="154" spans="1:11" s="58" customFormat="1" ht="15" customHeight="1" x14ac:dyDescent="0.25">
      <c r="B154" s="39">
        <v>1</v>
      </c>
      <c r="C154" s="40" t="s">
        <v>99</v>
      </c>
      <c r="D154" s="39"/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39"/>
    </row>
    <row r="155" spans="1:11" s="58" customFormat="1" ht="14.25" customHeight="1" x14ac:dyDescent="0.25">
      <c r="B155" s="77"/>
      <c r="C155" s="74" t="s">
        <v>18</v>
      </c>
      <c r="D155" s="67"/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77"/>
    </row>
    <row r="156" spans="1:11" s="58" customFormat="1" ht="14.25" customHeight="1" x14ac:dyDescent="0.25">
      <c r="B156" s="79"/>
      <c r="C156" s="80"/>
      <c r="D156" s="81"/>
      <c r="E156" s="82"/>
      <c r="F156" s="82"/>
      <c r="G156" s="82"/>
      <c r="H156" s="82"/>
      <c r="I156" s="82"/>
      <c r="J156" s="82"/>
      <c r="K156" s="79"/>
    </row>
    <row r="157" spans="1:11" s="58" customFormat="1" ht="14.25" customHeight="1" x14ac:dyDescent="0.25">
      <c r="B157" s="78"/>
      <c r="C157" s="75"/>
      <c r="D157" s="70"/>
      <c r="E157" s="72"/>
      <c r="F157" s="72"/>
      <c r="G157" s="72"/>
      <c r="H157" s="72"/>
      <c r="I157" s="72"/>
      <c r="J157" s="72"/>
      <c r="K157" s="78"/>
    </row>
    <row r="158" spans="1:11" s="58" customFormat="1" ht="14.25" customHeight="1" x14ac:dyDescent="0.25">
      <c r="B158" s="78"/>
      <c r="C158" s="75"/>
      <c r="D158" s="70"/>
      <c r="E158" s="72"/>
      <c r="F158" s="72"/>
      <c r="G158" s="72"/>
      <c r="H158" s="72"/>
      <c r="I158" s="72"/>
      <c r="J158" s="72"/>
      <c r="K158" s="78"/>
    </row>
    <row r="159" spans="1:11" s="58" customFormat="1" ht="14.25" customHeight="1" x14ac:dyDescent="0.25">
      <c r="B159" s="78"/>
      <c r="C159" s="75"/>
      <c r="D159" s="70"/>
      <c r="E159" s="72"/>
      <c r="F159" s="72"/>
      <c r="G159" s="72"/>
      <c r="H159" s="72"/>
      <c r="I159" s="72"/>
      <c r="J159" s="72"/>
      <c r="K159" s="78"/>
    </row>
    <row r="160" spans="1:11" ht="24.75" customHeight="1" x14ac:dyDescent="0.25">
      <c r="B160" s="78"/>
      <c r="C160" s="75"/>
      <c r="D160" s="70"/>
      <c r="E160" s="72"/>
      <c r="F160" s="72"/>
      <c r="G160" s="72"/>
      <c r="H160" s="72"/>
      <c r="I160" s="72"/>
      <c r="J160" s="72"/>
      <c r="K160" s="78"/>
    </row>
    <row r="161" spans="1:11" s="58" customFormat="1" ht="15.75" x14ac:dyDescent="0.25">
      <c r="B161" s="116" t="s">
        <v>37</v>
      </c>
      <c r="C161" s="117"/>
      <c r="D161" s="117"/>
      <c r="E161" s="117"/>
      <c r="F161" s="117"/>
      <c r="G161" s="117"/>
      <c r="H161" s="117"/>
      <c r="I161" s="117"/>
      <c r="J161" s="117"/>
      <c r="K161" s="118"/>
    </row>
    <row r="162" spans="1:11" s="58" customFormat="1" ht="27" hidden="1" customHeight="1" x14ac:dyDescent="0.25">
      <c r="B162" s="20"/>
      <c r="C162" s="21"/>
      <c r="D162" s="21"/>
      <c r="E162" s="21"/>
      <c r="F162" s="21"/>
      <c r="G162" s="21"/>
      <c r="H162" s="21"/>
      <c r="I162" s="21"/>
      <c r="J162" s="21"/>
      <c r="K162" s="22"/>
    </row>
    <row r="163" spans="1:11" s="58" customFormat="1" ht="14.25" customHeight="1" x14ac:dyDescent="0.25">
      <c r="B163" s="96" t="s">
        <v>42</v>
      </c>
      <c r="C163" s="119"/>
      <c r="D163" s="119"/>
      <c r="E163" s="119"/>
      <c r="F163" s="119"/>
      <c r="G163" s="119"/>
      <c r="H163" s="119"/>
      <c r="I163" s="119"/>
      <c r="J163" s="119"/>
      <c r="K163" s="120"/>
    </row>
    <row r="164" spans="1:11" s="58" customFormat="1" ht="15" customHeight="1" x14ac:dyDescent="0.25">
      <c r="B164" s="85" t="s">
        <v>0</v>
      </c>
      <c r="C164" s="85" t="s">
        <v>1</v>
      </c>
      <c r="D164" s="85" t="s">
        <v>13</v>
      </c>
      <c r="E164" s="91" t="s">
        <v>88</v>
      </c>
      <c r="F164" s="92"/>
      <c r="G164" s="93"/>
      <c r="H164" s="91" t="s">
        <v>89</v>
      </c>
      <c r="I164" s="92"/>
      <c r="J164" s="93"/>
      <c r="K164" s="85" t="s">
        <v>5</v>
      </c>
    </row>
    <row r="165" spans="1:11" s="58" customFormat="1" ht="14.25" customHeight="1" x14ac:dyDescent="0.25">
      <c r="B165" s="86"/>
      <c r="C165" s="86"/>
      <c r="D165" s="86"/>
      <c r="E165" s="29" t="s">
        <v>2</v>
      </c>
      <c r="F165" s="29" t="s">
        <v>3</v>
      </c>
      <c r="G165" s="29" t="s">
        <v>4</v>
      </c>
      <c r="H165" s="29" t="s">
        <v>2</v>
      </c>
      <c r="I165" s="29" t="s">
        <v>3</v>
      </c>
      <c r="J165" s="29" t="s">
        <v>4</v>
      </c>
      <c r="K165" s="86"/>
    </row>
    <row r="166" spans="1:11" ht="20.25" customHeight="1" x14ac:dyDescent="0.25">
      <c r="B166" s="39">
        <v>1</v>
      </c>
      <c r="C166" s="40" t="s">
        <v>99</v>
      </c>
      <c r="D166" s="39"/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39"/>
    </row>
    <row r="167" spans="1:11" ht="15.75" x14ac:dyDescent="0.25">
      <c r="B167" s="39"/>
      <c r="C167" s="57" t="s">
        <v>18</v>
      </c>
      <c r="D167" s="36"/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9"/>
    </row>
    <row r="168" spans="1:11" ht="27" customHeight="1" x14ac:dyDescent="0.3">
      <c r="A168" s="1"/>
      <c r="B168" s="128" t="s">
        <v>38</v>
      </c>
      <c r="C168" s="129"/>
      <c r="D168" s="129"/>
      <c r="E168" s="129"/>
      <c r="F168" s="129"/>
      <c r="G168" s="129"/>
      <c r="H168" s="129"/>
      <c r="I168" s="129"/>
      <c r="J168" s="129"/>
      <c r="K168" s="130"/>
    </row>
    <row r="169" spans="1:11" ht="18.75" customHeight="1" x14ac:dyDescent="0.3">
      <c r="A169" s="1"/>
      <c r="B169" s="96" t="s">
        <v>43</v>
      </c>
      <c r="C169" s="119"/>
      <c r="D169" s="119"/>
      <c r="E169" s="119"/>
      <c r="F169" s="119"/>
      <c r="G169" s="119"/>
      <c r="H169" s="119"/>
      <c r="I169" s="119"/>
      <c r="J169" s="119"/>
      <c r="K169" s="120"/>
    </row>
    <row r="170" spans="1:11" ht="15" customHeight="1" x14ac:dyDescent="0.3">
      <c r="A170" s="1"/>
      <c r="B170" s="85" t="s">
        <v>0</v>
      </c>
      <c r="C170" s="85" t="s">
        <v>1</v>
      </c>
      <c r="D170" s="85" t="s">
        <v>13</v>
      </c>
      <c r="E170" s="91" t="s">
        <v>88</v>
      </c>
      <c r="F170" s="92"/>
      <c r="G170" s="93"/>
      <c r="H170" s="91" t="s">
        <v>89</v>
      </c>
      <c r="I170" s="92"/>
      <c r="J170" s="93"/>
      <c r="K170" s="85" t="s">
        <v>5</v>
      </c>
    </row>
    <row r="171" spans="1:11" ht="14.25" customHeight="1" x14ac:dyDescent="0.3">
      <c r="A171" s="1"/>
      <c r="B171" s="86"/>
      <c r="C171" s="86"/>
      <c r="D171" s="86"/>
      <c r="E171" s="29" t="s">
        <v>2</v>
      </c>
      <c r="F171" s="29" t="s">
        <v>3</v>
      </c>
      <c r="G171" s="29" t="s">
        <v>4</v>
      </c>
      <c r="H171" s="29" t="s">
        <v>2</v>
      </c>
      <c r="I171" s="29" t="s">
        <v>3</v>
      </c>
      <c r="J171" s="29" t="s">
        <v>4</v>
      </c>
      <c r="K171" s="86"/>
    </row>
    <row r="172" spans="1:11" ht="14.25" customHeight="1" x14ac:dyDescent="0.3">
      <c r="A172" s="1"/>
      <c r="B172" s="39">
        <v>1</v>
      </c>
      <c r="C172" s="40" t="s">
        <v>99</v>
      </c>
      <c r="D172" s="39"/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39"/>
    </row>
    <row r="173" spans="1:11" ht="15.75" x14ac:dyDescent="0.25">
      <c r="B173" s="39"/>
      <c r="C173" s="57" t="s">
        <v>18</v>
      </c>
      <c r="D173" s="36"/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9"/>
    </row>
    <row r="174" spans="1:11" ht="15.75" x14ac:dyDescent="0.25">
      <c r="B174" s="39"/>
      <c r="C174" s="57" t="s">
        <v>122</v>
      </c>
      <c r="D174" s="36"/>
      <c r="E174" s="38">
        <f t="shared" ref="E174:J174" si="7">E16+E22+E28+E36+E49+E56+E62+E68+E76+E92+E98+E104+E118+E130+E145+E155+E167+E172</f>
        <v>7301.3958299999995</v>
      </c>
      <c r="F174" s="38">
        <f t="shared" si="7"/>
        <v>2939.8226</v>
      </c>
      <c r="G174" s="38">
        <f t="shared" si="7"/>
        <v>10241.218429999999</v>
      </c>
      <c r="H174" s="38">
        <f t="shared" si="7"/>
        <v>268.34583000000003</v>
      </c>
      <c r="I174" s="38">
        <f t="shared" si="7"/>
        <v>2997.9372499999999</v>
      </c>
      <c r="J174" s="38">
        <f t="shared" si="7"/>
        <v>3266.2830799999997</v>
      </c>
      <c r="K174" s="39"/>
    </row>
    <row r="175" spans="1:11" ht="15.75" x14ac:dyDescent="0.25">
      <c r="B175" s="19"/>
      <c r="C175" s="19"/>
      <c r="D175" s="19"/>
      <c r="E175" s="28"/>
      <c r="F175" s="28"/>
      <c r="G175" s="28"/>
      <c r="H175" s="19"/>
      <c r="I175" s="19"/>
      <c r="J175" s="19"/>
      <c r="K175" s="19"/>
    </row>
    <row r="176" spans="1:11" ht="15.75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ht="15.75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ht="18.75" x14ac:dyDescent="0.3">
      <c r="B178" s="19"/>
      <c r="C178" s="94"/>
      <c r="D178" s="94"/>
      <c r="E178" s="94"/>
      <c r="F178" s="94"/>
      <c r="G178" s="94"/>
      <c r="H178" s="94"/>
      <c r="I178" s="94"/>
      <c r="J178" s="94"/>
      <c r="K178" s="94"/>
    </row>
    <row r="181" spans="2:11" ht="15.75" x14ac:dyDescent="0.25">
      <c r="C181" s="19"/>
    </row>
  </sheetData>
  <mergeCells count="156">
    <mergeCell ref="C4:K4"/>
    <mergeCell ref="D131:H131"/>
    <mergeCell ref="D69:H69"/>
    <mergeCell ref="B71:K71"/>
    <mergeCell ref="B163:K163"/>
    <mergeCell ref="B168:K168"/>
    <mergeCell ref="B169:K169"/>
    <mergeCell ref="D106:H106"/>
    <mergeCell ref="B132:K132"/>
    <mergeCell ref="B133:K133"/>
    <mergeCell ref="B150:K150"/>
    <mergeCell ref="B151:K151"/>
    <mergeCell ref="B161:K161"/>
    <mergeCell ref="B107:K107"/>
    <mergeCell ref="B108:K108"/>
    <mergeCell ref="B119:K119"/>
    <mergeCell ref="B120:K120"/>
    <mergeCell ref="B100:K100"/>
    <mergeCell ref="B81:K81"/>
    <mergeCell ref="K84:K92"/>
    <mergeCell ref="B93:K93"/>
    <mergeCell ref="B94:K94"/>
    <mergeCell ref="B99:K99"/>
    <mergeCell ref="B82:B83"/>
    <mergeCell ref="D31:D32"/>
    <mergeCell ref="E31:G31"/>
    <mergeCell ref="H31:J31"/>
    <mergeCell ref="K52:K53"/>
    <mergeCell ref="B59:B60"/>
    <mergeCell ref="C59:C60"/>
    <mergeCell ref="D59:D60"/>
    <mergeCell ref="E59:G59"/>
    <mergeCell ref="H59:J59"/>
    <mergeCell ref="K59:K60"/>
    <mergeCell ref="K33:K34"/>
    <mergeCell ref="C52:C53"/>
    <mergeCell ref="D52:D53"/>
    <mergeCell ref="E52:G52"/>
    <mergeCell ref="H52:J52"/>
    <mergeCell ref="B10:K10"/>
    <mergeCell ref="D7:H7"/>
    <mergeCell ref="C11:C12"/>
    <mergeCell ref="D11:D12"/>
    <mergeCell ref="E11:G11"/>
    <mergeCell ref="B80:K80"/>
    <mergeCell ref="H11:J11"/>
    <mergeCell ref="K11:K12"/>
    <mergeCell ref="B72:K72"/>
    <mergeCell ref="B40:K40"/>
    <mergeCell ref="K31:K32"/>
    <mergeCell ref="B9:K9"/>
    <mergeCell ref="B18:K18"/>
    <mergeCell ref="B17:K17"/>
    <mergeCell ref="B23:K23"/>
    <mergeCell ref="B24:K24"/>
    <mergeCell ref="B29:K29"/>
    <mergeCell ref="B30:K30"/>
    <mergeCell ref="B42:B43"/>
    <mergeCell ref="C42:C43"/>
    <mergeCell ref="D42:D43"/>
    <mergeCell ref="E42:G42"/>
    <mergeCell ref="H42:J42"/>
    <mergeCell ref="K42:K43"/>
    <mergeCell ref="B64:K64"/>
    <mergeCell ref="B63:K63"/>
    <mergeCell ref="B51:K51"/>
    <mergeCell ref="B50:K50"/>
    <mergeCell ref="B58:K58"/>
    <mergeCell ref="B57:K57"/>
    <mergeCell ref="B41:K41"/>
    <mergeCell ref="B11:B12"/>
    <mergeCell ref="B19:B20"/>
    <mergeCell ref="C19:C20"/>
    <mergeCell ref="D19:D20"/>
    <mergeCell ref="E19:G19"/>
    <mergeCell ref="H19:J19"/>
    <mergeCell ref="K44:K48"/>
    <mergeCell ref="D25:D26"/>
    <mergeCell ref="K19:K20"/>
    <mergeCell ref="B25:B26"/>
    <mergeCell ref="C25:C26"/>
    <mergeCell ref="E25:G25"/>
    <mergeCell ref="H25:J25"/>
    <mergeCell ref="K25:K26"/>
    <mergeCell ref="B31:B32"/>
    <mergeCell ref="C31:C32"/>
    <mergeCell ref="B52:B53"/>
    <mergeCell ref="K95:K96"/>
    <mergeCell ref="K65:K66"/>
    <mergeCell ref="B73:B74"/>
    <mergeCell ref="C73:C74"/>
    <mergeCell ref="D73:D74"/>
    <mergeCell ref="E73:G73"/>
    <mergeCell ref="H73:J73"/>
    <mergeCell ref="K73:K74"/>
    <mergeCell ref="B65:B66"/>
    <mergeCell ref="C65:C66"/>
    <mergeCell ref="D65:D66"/>
    <mergeCell ref="E65:G65"/>
    <mergeCell ref="H65:J65"/>
    <mergeCell ref="C82:C83"/>
    <mergeCell ref="D82:D83"/>
    <mergeCell ref="E82:G82"/>
    <mergeCell ref="H82:J82"/>
    <mergeCell ref="K82:K83"/>
    <mergeCell ref="B95:B96"/>
    <mergeCell ref="C95:C96"/>
    <mergeCell ref="D95:D96"/>
    <mergeCell ref="E95:G95"/>
    <mergeCell ref="H95:J95"/>
    <mergeCell ref="E170:G170"/>
    <mergeCell ref="H170:J170"/>
    <mergeCell ref="C178:K178"/>
    <mergeCell ref="K109:K110"/>
    <mergeCell ref="B105:K105"/>
    <mergeCell ref="B134:B135"/>
    <mergeCell ref="C134:C135"/>
    <mergeCell ref="D134:D135"/>
    <mergeCell ref="E134:G134"/>
    <mergeCell ref="H134:J134"/>
    <mergeCell ref="K134:K135"/>
    <mergeCell ref="B121:B122"/>
    <mergeCell ref="C121:C122"/>
    <mergeCell ref="D121:D122"/>
    <mergeCell ref="E121:G121"/>
    <mergeCell ref="H121:J121"/>
    <mergeCell ref="K121:K122"/>
    <mergeCell ref="B109:B110"/>
    <mergeCell ref="C109:C110"/>
    <mergeCell ref="D109:D110"/>
    <mergeCell ref="E109:G109"/>
    <mergeCell ref="H109:J109"/>
    <mergeCell ref="K170:K171"/>
    <mergeCell ref="C5:K5"/>
    <mergeCell ref="K101:K102"/>
    <mergeCell ref="K123:K130"/>
    <mergeCell ref="B152:B153"/>
    <mergeCell ref="C152:C153"/>
    <mergeCell ref="D152:D153"/>
    <mergeCell ref="E152:G152"/>
    <mergeCell ref="H152:J152"/>
    <mergeCell ref="K152:K153"/>
    <mergeCell ref="B164:B165"/>
    <mergeCell ref="C164:C165"/>
    <mergeCell ref="D164:D165"/>
    <mergeCell ref="E164:G164"/>
    <mergeCell ref="H164:J164"/>
    <mergeCell ref="K164:K165"/>
    <mergeCell ref="B101:B102"/>
    <mergeCell ref="C101:C102"/>
    <mergeCell ref="D101:D102"/>
    <mergeCell ref="E101:G101"/>
    <mergeCell ref="H101:J101"/>
    <mergeCell ref="B170:B171"/>
    <mergeCell ref="C170:C171"/>
    <mergeCell ref="D170:D171"/>
  </mergeCells>
  <pageMargins left="1.3779527559055118" right="0.78740157480314965" top="0.39370078740157483" bottom="0.78740157480314965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2014-03-25T03:52:14Z</dcterms:modified>
</cp:coreProperties>
</file>