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Таблица 1" sheetId="1" r:id="rId1"/>
    <sheet name="Таблица 2" sheetId="2" r:id="rId2"/>
    <sheet name="Таблица 2.1" sheetId="3" r:id="rId3"/>
    <sheet name="Таблица 3" sheetId="4" r:id="rId4"/>
    <sheet name="Таблица 4" sheetId="5" r:id="rId5"/>
    <sheet name="Таблица 5" sheetId="6" r:id="rId6"/>
    <sheet name="Таблица 6" sheetId="7" r:id="rId7"/>
    <sheet name="Таблица 7" sheetId="8" r:id="rId8"/>
  </sheets>
  <definedNames>
    <definedName name="Print_Titles" localSheetId="3">'Таблица 3'!$4:$7</definedName>
    <definedName name="Print_Titles" localSheetId="4">'Таблица 4'!$4:$6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5" l="1"/>
  <c r="B18" i="5"/>
  <c r="C11" i="5"/>
  <c r="B11" i="5"/>
  <c r="H11" i="5"/>
  <c r="G12" i="5" l="1"/>
  <c r="F12" i="5"/>
  <c r="E12" i="5"/>
  <c r="H17" i="1" s="1"/>
  <c r="D12" i="5"/>
  <c r="G17" i="1" s="1"/>
  <c r="C12" i="5"/>
  <c r="F17" i="1" s="1"/>
  <c r="B12" i="5"/>
  <c r="G11" i="5"/>
  <c r="F11" i="5"/>
  <c r="I16" i="1" s="1"/>
  <c r="E11" i="5"/>
  <c r="H16" i="1" s="1"/>
  <c r="D11" i="5"/>
  <c r="G16" i="1" s="1"/>
  <c r="F16" i="1"/>
  <c r="E16" i="1"/>
  <c r="G10" i="5"/>
  <c r="F10" i="5"/>
  <c r="I15" i="1" s="1"/>
  <c r="E10" i="5"/>
  <c r="H15" i="1" s="1"/>
  <c r="D10" i="5"/>
  <c r="G15" i="1" s="1"/>
  <c r="C10" i="5"/>
  <c r="F15" i="1" s="1"/>
  <c r="B10" i="5"/>
  <c r="E15" i="1" s="1"/>
  <c r="G9" i="5"/>
  <c r="F9" i="5"/>
  <c r="I14" i="1" s="1"/>
  <c r="E9" i="5"/>
  <c r="H14" i="1" s="1"/>
  <c r="D9" i="5"/>
  <c r="G14" i="1" s="1"/>
  <c r="C9" i="5"/>
  <c r="F14" i="1" s="1"/>
  <c r="B9" i="5"/>
  <c r="E14" i="1" s="1"/>
  <c r="G20" i="5"/>
  <c r="F20" i="5"/>
  <c r="E20" i="5"/>
  <c r="D20" i="5"/>
  <c r="C20" i="5"/>
  <c r="B20" i="5"/>
  <c r="H20" i="5" s="1"/>
  <c r="G14" i="5"/>
  <c r="F14" i="5"/>
  <c r="E14" i="5"/>
  <c r="D14" i="5"/>
  <c r="C14" i="5"/>
  <c r="B14" i="5"/>
  <c r="H14" i="5" s="1"/>
  <c r="H25" i="5"/>
  <c r="H24" i="5"/>
  <c r="H23" i="5"/>
  <c r="H22" i="5"/>
  <c r="H19" i="5"/>
  <c r="H17" i="5"/>
  <c r="H13" i="5"/>
  <c r="H10" i="5"/>
  <c r="D15" i="1" s="1"/>
  <c r="H16" i="5"/>
  <c r="I17" i="1" l="1"/>
  <c r="H12" i="5"/>
  <c r="D17" i="1" s="1"/>
  <c r="E17" i="1"/>
  <c r="D16" i="1"/>
  <c r="H9" i="5"/>
  <c r="D14" i="1" s="1"/>
  <c r="G7" i="5" l="1"/>
  <c r="F7" i="5"/>
  <c r="I13" i="1" s="1"/>
  <c r="E7" i="5"/>
  <c r="H13" i="1" s="1"/>
  <c r="D7" i="5"/>
  <c r="G13" i="1" s="1"/>
  <c r="C7" i="5"/>
  <c r="F13" i="1" s="1"/>
  <c r="B7" i="5"/>
  <c r="E13" i="1" s="1"/>
  <c r="H7" i="5" l="1"/>
  <c r="D13" i="1" s="1"/>
</calcChain>
</file>

<file path=xl/comments1.xml><?xml version="1.0" encoding="utf-8"?>
<comments xmlns="http://schemas.openxmlformats.org/spreadsheetml/2006/main">
  <authors>
    <author>Econom-3</author>
  </authors>
  <commentList>
    <comment ref="B21" authorId="0">
      <text>
        <r>
          <rPr>
            <b/>
            <sz val="12"/>
            <color indexed="81"/>
            <rFont val="Tahoma"/>
            <family val="2"/>
            <charset val="204"/>
          </rPr>
          <t>Econom-3:</t>
        </r>
        <r>
          <rPr>
            <sz val="12"/>
            <color indexed="81"/>
            <rFont val="Tahoma"/>
            <family val="2"/>
            <charset val="204"/>
          </rPr>
          <t xml:space="preserve">
необходимо заполнить ответственнгого за реализацию - указать должность</t>
        </r>
      </text>
    </comment>
  </commentList>
</comments>
</file>

<file path=xl/sharedStrings.xml><?xml version="1.0" encoding="utf-8"?>
<sst xmlns="http://schemas.openxmlformats.org/spreadsheetml/2006/main" count="457" uniqueCount="166">
  <si>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</si>
  <si>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</si>
  <si>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</si>
  <si>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Период реализации</t>
  </si>
  <si>
    <t>2025-2030</t>
  </si>
  <si>
    <t>Цели муниципальной программы</t>
  </si>
  <si>
    <t>Задачи муниципальной программы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</si>
  <si>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</si>
  <si>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</si>
  <si>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</si>
  <si>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r>
      <t xml:space="preserve">Объем финансового обеспечения по годам, </t>
    </r>
    <r>
      <rPr>
        <sz val="12"/>
        <color theme="1"/>
        <rFont val="Times New Roman"/>
        <family val="1"/>
        <charset val="204"/>
      </rPr>
      <t>рублей</t>
    </r>
  </si>
  <si>
    <t>Всего (2025-2030)</t>
  </si>
  <si>
    <t>2025</t>
  </si>
  <si>
    <t>2026</t>
  </si>
  <si>
    <t>2027</t>
  </si>
  <si>
    <t>2028</t>
  </si>
  <si>
    <t>2029-2030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</si>
  <si>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</si>
  <si>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</si>
  <si>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</si>
  <si>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</si>
  <si>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</si>
  <si>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</si>
  <si>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2. Показатели муниципальной программы</t>
  </si>
  <si>
    <t>№ п/п</t>
  </si>
  <si>
    <t>Наименование показателя</t>
  </si>
  <si>
    <t>Уровень показателя</t>
  </si>
  <si>
    <t>Единица измерения</t>
  </si>
  <si>
    <t>Базовое значение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</si>
  <si>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</si>
  <si>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</si>
  <si>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</si>
  <si>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</si>
  <si>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</si>
  <si>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Значение</t>
  </si>
  <si>
    <t>год</t>
  </si>
  <si>
    <t>2029</t>
  </si>
  <si>
    <t>2030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</si>
  <si>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</si>
  <si>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</si>
  <si>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</si>
  <si>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</si>
  <si>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</si>
  <si>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</si>
  <si>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</si>
  <si>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</si>
  <si>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</si>
  <si>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</si>
  <si>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МП</t>
  </si>
  <si>
    <t xml:space="preserve"> -</t>
  </si>
  <si>
    <t>2023</t>
  </si>
  <si>
    <t>6</t>
  </si>
  <si>
    <t>2.1. Прокси-показатели в рамках муниципальной программы в … (указывается год) году</t>
  </si>
  <si>
    <t>Еденица измерения</t>
  </si>
  <si>
    <t>Значение показателя по кварталам/месяцам</t>
  </si>
  <si>
    <t>Документ
 (основание)</t>
  </si>
  <si>
    <t>№</t>
  </si>
  <si>
    <t>№+1</t>
  </si>
  <si>
    <t>…</t>
  </si>
  <si>
    <t>На конец года</t>
  </si>
  <si>
    <t>1</t>
  </si>
  <si>
    <t>2</t>
  </si>
  <si>
    <t>3</t>
  </si>
  <si>
    <t>4</t>
  </si>
  <si>
    <t>5</t>
  </si>
  <si>
    <t>1.</t>
  </si>
  <si>
    <t>Наименование основного целевого показателя муниципальной программы</t>
  </si>
  <si>
    <t>1.1</t>
  </si>
  <si>
    <t>Наименование прокси-показателя</t>
  </si>
  <si>
    <t>1.2</t>
  </si>
  <si>
    <t>3. 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</si>
  <si>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</si>
  <si>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</si>
  <si>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</si>
  <si>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Направление (подпрограмма) "Наименование"</t>
  </si>
  <si>
    <t>Региональный проект "Наименование"</t>
  </si>
  <si>
    <t>Ответственный за реализацию (должность)</t>
  </si>
  <si>
    <t>Срок реализации (год начала и год окончания)</t>
  </si>
  <si>
    <t>Задача 1</t>
  </si>
  <si>
    <t>Задача №</t>
  </si>
  <si>
    <t>Комплекс процессных мероприятий "Наименование"</t>
  </si>
  <si>
    <t>Структурные элементы, не входящие в направление (подпрограмму)</t>
  </si>
  <si>
    <t>4. Финансовое обеспечение муниципальной программы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</si>
  <si>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</si>
  <si>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</si>
  <si>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</si>
  <si>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</si>
  <si>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</si>
  <si>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</si>
  <si>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</si>
  <si>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</si>
  <si>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</si>
  <si>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Таблица 1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</si>
  <si>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</si>
  <si>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</si>
  <si>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</si>
  <si>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</si>
  <si>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</si>
  <si>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</si>
  <si>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</si>
  <si>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</si>
  <si>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Механизм реализации</t>
  </si>
  <si>
    <t>Заказчик по строительству (приобретению)</t>
  </si>
  <si>
    <t>20__г.</t>
  </si>
  <si>
    <t>В период реализации муниципальной программы 20__-20__</t>
  </si>
  <si>
    <t>1. Цель муниципальной программы</t>
  </si>
  <si>
    <t>Всего в том числе:</t>
  </si>
  <si>
    <t>Федеральный бюджет</t>
  </si>
  <si>
    <t>Бюджет автономного округа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</si>
  <si>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</si>
  <si>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>Всего по разделу 1:</t>
  </si>
  <si>
    <t>Наименование объекта 1</t>
  </si>
  <si>
    <t>и т.д.</t>
  </si>
  <si>
    <t>2. Объекты планируемые к созданию в период реализации государственной программы 20___-20__ годов</t>
  </si>
  <si>
    <t>Всего по разделу 2:</t>
  </si>
  <si>
    <t>Таблица 2</t>
  </si>
  <si>
    <t>Наказы избирателей</t>
  </si>
  <si>
    <t>Основание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</si>
  <si>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</si>
  <si>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</si>
  <si>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</si>
  <si>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Нормативный правовой акт</t>
  </si>
  <si>
    <t>Реквизиты</t>
  </si>
  <si>
    <t>Пункт, подпункт</t>
  </si>
  <si>
    <t>Содержание</t>
  </si>
  <si>
    <t>20__</t>
  </si>
  <si>
    <t>Таблица 3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</si>
  <si>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</si>
  <si>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</si>
  <si>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</si>
  <si>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</si>
  <si>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</si>
  <si>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Управление по кадрам и делопроизводству администрации города Покачи, МКУ "Управление материально-технического обеспечения"</t>
  </si>
  <si>
    <t>Отсутствуют</t>
  </si>
  <si>
    <t xml:space="preserve">Создание условий бесперебойного функционирования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
</t>
  </si>
  <si>
    <t xml:space="preserve">Материально-техническое обеспечение органов местного самоуправления, казенных учреждений города Покачи, финансовое обеспечение которых осуществляется за счет средств бюджета города Покачи на основании бюджетной сметы
</t>
  </si>
  <si>
    <t>отсутствует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</si>
  <si>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</si>
  <si>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Соглашение от 18.06.2018 № 1 "О взаимодействии между администрацией города Покачи и муниципальным казенным учреждением "Управление материально-технического обеспечения"</t>
  </si>
  <si>
    <t>Управление по кадрам и делопроизводству администрации города Покачи, МКУ "Управление материально-тахнического обеспечения"</t>
  </si>
  <si>
    <t>а/м</t>
  </si>
  <si>
    <t>шт.</t>
  </si>
  <si>
    <t>чел.</t>
  </si>
  <si>
    <t>Комплекс процессных мероприятий "Сохранение и развитие кадрового потенциала МКУ "Управление материально-технического обеспечения""</t>
  </si>
  <si>
    <t xml:space="preserve"> Материально-техническое обеспечение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</t>
  </si>
  <si>
    <t>Комплекс процессных мероприятий "Обеспечение коммунальными услугами, транспортными средствами, услугами связи, услугами по содержанию имущества, прочими услугами</t>
  </si>
  <si>
    <t>Осуществление услуг в объеме 100%, путем заключения муниципальных контрактов, заключаемых в соответствии с законодательством о контрактной системе в сфере закупок товаров, работ, услуг для обеспечения муниципальных нужд</t>
  </si>
  <si>
    <t>Паспорт 
муниципальной программы «Осуществление материально-технического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сметы» 
1. Основные положения</t>
  </si>
  <si>
    <t>Кулешевич Елена Алексеевна</t>
  </si>
  <si>
    <t xml:space="preserve">1. Сохранение и развитие кадрового потенциала МКУ "Управление материально-технического обеспечения";
2. Обеспечение коммунальными услугами, транспортными услугами, услугами связи, услугами по содержанию имущества, прочими услугами
</t>
  </si>
  <si>
    <t xml:space="preserve">Обслуживание зданий, помещений, прилегающей территории
</t>
  </si>
  <si>
    <t xml:space="preserve">Количество транспортных единиц
</t>
  </si>
  <si>
    <t xml:space="preserve">Обеспечение канцелярскими товарами
</t>
  </si>
  <si>
    <t xml:space="preserve">Количество заключенных договоров, муниципальных контрактов
</t>
  </si>
  <si>
    <t xml:space="preserve">Количество выполненных заявок на предоставление транспортных услуг
</t>
  </si>
  <si>
    <t>Ответственный за реализацию управляющий делами администрации города Покачи</t>
  </si>
  <si>
    <t>1.1.1</t>
  </si>
  <si>
    <t>2.1</t>
  </si>
  <si>
    <t>2.1.1</t>
  </si>
  <si>
    <t>Сохранение штатной численности МКУ "Управление материально-тахнического обеспечения"</t>
  </si>
  <si>
    <t xml:space="preserve"> Обслуживание зданий, помещений, прилегающей территории</t>
  </si>
  <si>
    <t xml:space="preserve">Государственная автоматизированная информацияонная система "Управление" </t>
  </si>
  <si>
    <t xml:space="preserve">
 Количество транспортных единиц; 
  Обеспечение канцелярскими товарами;
 Количество выполненных заявок на предоставление транспортных услуг; 
 Количество заключенных договоров, муниципальных контрактов 
                                                                                                                                                                                                                         </t>
  </si>
  <si>
    <r>
      <t xml:space="preserve">Структурный элемент Комплекс процессных мероприятий "Сохранение и развитие кадрового потенциала МКУ "Управление материально-технического обеспечения"" всего 
в том числе:
</t>
    </r>
    <r>
      <rPr>
        <b/>
        <sz val="12"/>
        <color rgb="FFFF0000"/>
        <rFont val="Times New Roman"/>
        <family val="1"/>
        <charset val="204"/>
      </rPr>
      <t>ЦС 03.4.01.00000</t>
    </r>
  </si>
  <si>
    <r>
      <t xml:space="preserve">Структурный элемент Комплекс процессных мероприятий "Обеспечение коммунальными услугами, транспортными средствами, услугами связи, услугами по содержанию имущества, прочими услугами" всего
в том числе:
</t>
    </r>
    <r>
      <rPr>
        <b/>
        <sz val="12"/>
        <color rgb="FFFF0000"/>
        <rFont val="Times New Roman"/>
        <family val="1"/>
        <charset val="204"/>
      </rPr>
      <t>ЦС 03.4.02.00000</t>
    </r>
  </si>
  <si>
    <t xml:space="preserve">Приложение 
к постановлению администрации
города Покачи
от 25.10.2024 № 975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</si>
</sst>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419]#,##0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164" fontId="0" fillId="0" borderId="0"/>
    <xf numFmtId="164" fontId="10" fillId="0" borderId="0"/>
    <xf numFmtId="164" fontId="10" fillId="0" borderId="0"/>
    <xf numFmtId="164" fontId="10" fillId="0" borderId="0"/>
    <xf numFmtId="164" fontId="10" fillId="0" borderId="0"/>
  </cellStyleXfs>
  <cellXfs count="200">
    <xf numFmtId="164" fontId="0" fillId="0" borderId="0" xfId="0"/>
    <xf numFmtId="164" fontId="2" fillId="0" borderId="0" xfId="0" applyFont="1"/>
    <xf numFmtId="164" fontId="2" fillId="0" borderId="0" xfId="1" applyFont="1"/>
    <xf numFmtId="164" fontId="3" fillId="0" borderId="0" xfId="1" applyFont="1"/>
    <xf numFmtId="164" fontId="4" fillId="0" borderId="0" xfId="1" applyFont="1"/>
    <xf numFmtId="164" fontId="3" fillId="0" borderId="0" xfId="1" applyFont="1" applyAlignment="1">
      <alignment horizontal="right" wrapText="1"/>
    </xf>
    <xf numFmtId="164" fontId="3" fillId="0" borderId="0" xfId="1" applyFont="1" applyAlignment="1">
      <alignment horizontal="right"/>
    </xf>
    <xf numFmtId="164" fontId="3" fillId="0" borderId="1" xfId="0" applyFont="1" applyBorder="1" applyAlignment="1">
      <alignment vertical="top" wrapText="1"/>
    </xf>
    <xf numFmtId="164" fontId="3" fillId="0" borderId="5" xfId="0" applyFont="1" applyBorder="1" applyAlignment="1">
      <alignment vertical="top" wrapText="1"/>
    </xf>
    <xf numFmtId="164" fontId="3" fillId="0" borderId="8" xfId="0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164" fontId="3" fillId="0" borderId="8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/>
    </xf>
    <xf numFmtId="164" fontId="7" fillId="0" borderId="8" xfId="1" applyFont="1" applyBorder="1" applyAlignment="1">
      <alignment horizontal="center" vertical="center" wrapText="1"/>
    </xf>
    <xf numFmtId="164" fontId="10" fillId="0" borderId="0" xfId="1"/>
    <xf numFmtId="49" fontId="3" fillId="0" borderId="8" xfId="1" applyNumberFormat="1" applyFont="1" applyBorder="1" applyAlignment="1">
      <alignment horizontal="center" vertical="center"/>
    </xf>
    <xf numFmtId="164" fontId="3" fillId="0" borderId="8" xfId="1" applyFont="1" applyBorder="1"/>
    <xf numFmtId="164" fontId="3" fillId="0" borderId="8" xfId="1" applyFont="1" applyBorder="1" applyAlignment="1">
      <alignment horizontal="center"/>
    </xf>
    <xf numFmtId="164" fontId="9" fillId="0" borderId="8" xfId="1" applyFont="1" applyBorder="1" applyAlignment="1">
      <alignment vertical="center"/>
    </xf>
    <xf numFmtId="164" fontId="3" fillId="0" borderId="32" xfId="1" applyFont="1" applyBorder="1" applyAlignment="1">
      <alignment vertical="center"/>
    </xf>
    <xf numFmtId="164" fontId="3" fillId="0" borderId="32" xfId="1" applyFont="1" applyBorder="1" applyAlignment="1">
      <alignment vertical="center" wrapText="1"/>
    </xf>
    <xf numFmtId="164" fontId="3" fillId="0" borderId="8" xfId="1" applyFont="1" applyBorder="1" applyAlignment="1">
      <alignment vertical="center"/>
    </xf>
    <xf numFmtId="164" fontId="5" fillId="0" borderId="0" xfId="1" applyFont="1" applyAlignment="1">
      <alignment horizontal="right"/>
    </xf>
    <xf numFmtId="164" fontId="5" fillId="0" borderId="0" xfId="1" applyFont="1"/>
    <xf numFmtId="164" fontId="4" fillId="0" borderId="8" xfId="1" applyFont="1" applyBorder="1" applyAlignment="1">
      <alignment horizontal="left" vertical="center" wrapText="1"/>
    </xf>
    <xf numFmtId="164" fontId="3" fillId="0" borderId="8" xfId="1" applyFont="1" applyBorder="1" applyAlignment="1">
      <alignment horizontal="left" vertical="center" wrapText="1"/>
    </xf>
    <xf numFmtId="164" fontId="2" fillId="0" borderId="8" xfId="0" applyFont="1" applyBorder="1" applyAlignment="1">
      <alignment horizontal="center" vertical="center"/>
    </xf>
    <xf numFmtId="164" fontId="2" fillId="0" borderId="8" xfId="0" applyFont="1" applyBorder="1"/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0" fillId="0" borderId="8" xfId="0" applyBorder="1" applyAlignment="1">
      <alignment horizontal="center" vertical="center"/>
    </xf>
    <xf numFmtId="164" fontId="0" fillId="0" borderId="8" xfId="0" applyBorder="1" applyAlignment="1">
      <alignment horizontal="center"/>
    </xf>
    <xf numFmtId="4" fontId="0" fillId="0" borderId="8" xfId="0" applyNumberFormat="1" applyBorder="1"/>
    <xf numFmtId="164" fontId="3" fillId="0" borderId="8" xfId="0" applyFont="1" applyBorder="1" applyAlignment="1">
      <alignment horizontal="center"/>
    </xf>
    <xf numFmtId="164" fontId="11" fillId="0" borderId="8" xfId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 wrapText="1"/>
    </xf>
    <xf numFmtId="164" fontId="13" fillId="0" borderId="8" xfId="0" applyFont="1" applyBorder="1" applyAlignment="1">
      <alignment horizontal="center" vertical="center" wrapText="1"/>
    </xf>
    <xf numFmtId="164" fontId="13" fillId="0" borderId="8" xfId="1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/>
    </xf>
    <xf numFmtId="49" fontId="13" fillId="0" borderId="28" xfId="0" applyNumberFormat="1" applyFont="1" applyBorder="1" applyAlignment="1">
      <alignment horizontal="center" vertical="center"/>
    </xf>
    <xf numFmtId="164" fontId="13" fillId="0" borderId="8" xfId="0" applyFont="1" applyBorder="1" applyAlignment="1">
      <alignment horizontal="center" vertical="center"/>
    </xf>
    <xf numFmtId="164" fontId="3" fillId="0" borderId="29" xfId="0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164" fontId="3" fillId="0" borderId="29" xfId="0" applyFont="1" applyBorder="1" applyAlignment="1">
      <alignment horizontal="center" vertical="center" wrapText="1"/>
    </xf>
    <xf numFmtId="164" fontId="4" fillId="4" borderId="8" xfId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/>
    </xf>
    <xf numFmtId="164" fontId="3" fillId="0" borderId="8" xfId="0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3" fillId="4" borderId="8" xfId="1" applyFont="1" applyFill="1" applyBorder="1" applyAlignment="1">
      <alignment horizontal="center"/>
    </xf>
    <xf numFmtId="49" fontId="3" fillId="4" borderId="8" xfId="1" applyNumberFormat="1" applyFont="1" applyFill="1" applyBorder="1" applyAlignment="1">
      <alignment horizontal="center"/>
    </xf>
    <xf numFmtId="43" fontId="4" fillId="0" borderId="14" xfId="1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164" fontId="9" fillId="2" borderId="32" xfId="1" applyFont="1" applyFill="1" applyBorder="1" applyAlignment="1">
      <alignment vertical="center" wrapText="1"/>
    </xf>
    <xf numFmtId="164" fontId="3" fillId="0" borderId="8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9" fillId="0" borderId="8" xfId="1" applyNumberFormat="1" applyFont="1" applyBorder="1" applyAlignment="1">
      <alignment horizontal="center" vertical="center"/>
    </xf>
    <xf numFmtId="4" fontId="17" fillId="0" borderId="7" xfId="0" applyNumberFormat="1" applyFont="1" applyBorder="1" applyAlignment="1">
      <alignment horizontal="center" vertical="center"/>
    </xf>
    <xf numFmtId="4" fontId="3" fillId="0" borderId="8" xfId="1" applyNumberFormat="1" applyFont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5" borderId="8" xfId="0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164" fontId="3" fillId="0" borderId="32" xfId="1" applyFont="1" applyFill="1" applyBorder="1" applyAlignment="1">
      <alignment vertical="center"/>
    </xf>
    <xf numFmtId="164" fontId="3" fillId="0" borderId="18" xfId="0" applyFont="1" applyBorder="1" applyAlignment="1">
      <alignment horizontal="left"/>
    </xf>
    <xf numFmtId="164" fontId="3" fillId="0" borderId="19" xfId="0" applyFont="1" applyBorder="1" applyAlignment="1">
      <alignment horizontal="left"/>
    </xf>
    <xf numFmtId="4" fontId="4" fillId="0" borderId="13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164" fontId="3" fillId="0" borderId="20" xfId="0" applyFont="1" applyBorder="1" applyAlignment="1">
      <alignment horizontal="left" vertical="center" wrapText="1"/>
    </xf>
    <xf numFmtId="164" fontId="3" fillId="0" borderId="21" xfId="0" applyFont="1" applyBorder="1" applyAlignment="1">
      <alignment horizontal="left" vertical="center" wrapText="1"/>
    </xf>
    <xf numFmtId="164" fontId="3" fillId="0" borderId="22" xfId="0" applyFont="1" applyBorder="1" applyAlignment="1">
      <alignment horizontal="left" vertical="center" wrapText="1"/>
    </xf>
    <xf numFmtId="164" fontId="4" fillId="4" borderId="23" xfId="0" applyFont="1" applyFill="1" applyBorder="1" applyAlignment="1">
      <alignment horizontal="center" vertical="center" wrapText="1"/>
    </xf>
    <xf numFmtId="164" fontId="4" fillId="4" borderId="21" xfId="0" applyFont="1" applyFill="1" applyBorder="1" applyAlignment="1">
      <alignment horizontal="center" vertical="center"/>
    </xf>
    <xf numFmtId="164" fontId="4" fillId="4" borderId="24" xfId="0" applyFont="1" applyFill="1" applyBorder="1" applyAlignment="1">
      <alignment horizontal="center" vertical="center"/>
    </xf>
    <xf numFmtId="164" fontId="3" fillId="0" borderId="2" xfId="0" applyFont="1" applyBorder="1" applyAlignment="1">
      <alignment horizontal="left" vertical="center" wrapText="1"/>
    </xf>
    <xf numFmtId="164" fontId="3" fillId="0" borderId="3" xfId="0" applyFont="1" applyBorder="1" applyAlignment="1">
      <alignment horizontal="left" vertical="center" wrapText="1"/>
    </xf>
    <xf numFmtId="164" fontId="3" fillId="0" borderId="4" xfId="0" applyFont="1" applyBorder="1" applyAlignment="1">
      <alignment horizontal="left" vertical="center" wrapText="1"/>
    </xf>
    <xf numFmtId="164" fontId="3" fillId="0" borderId="2" xfId="0" applyFont="1" applyBorder="1" applyAlignment="1">
      <alignment horizontal="left" vertical="top" wrapText="1"/>
    </xf>
    <xf numFmtId="164" fontId="3" fillId="0" borderId="3" xfId="0" applyFont="1" applyBorder="1" applyAlignment="1">
      <alignment horizontal="left" vertical="top" wrapText="1"/>
    </xf>
    <xf numFmtId="164" fontId="3" fillId="0" borderId="4" xfId="0" applyFont="1" applyBorder="1" applyAlignment="1">
      <alignment horizontal="left" vertical="top" wrapText="1"/>
    </xf>
    <xf numFmtId="164" fontId="4" fillId="4" borderId="2" xfId="0" applyFont="1" applyFill="1" applyBorder="1" applyAlignment="1">
      <alignment horizontal="left" vertical="center" wrapText="1"/>
    </xf>
    <xf numFmtId="164" fontId="4" fillId="4" borderId="3" xfId="0" applyFont="1" applyFill="1" applyBorder="1" applyAlignment="1">
      <alignment horizontal="left" vertical="center"/>
    </xf>
    <xf numFmtId="164" fontId="4" fillId="4" borderId="4" xfId="0" applyFont="1" applyFill="1" applyBorder="1" applyAlignment="1">
      <alignment horizontal="left" vertical="center"/>
    </xf>
    <xf numFmtId="164" fontId="3" fillId="0" borderId="6" xfId="0" applyFont="1" applyBorder="1" applyAlignment="1">
      <alignment horizontal="left" vertical="top" wrapText="1"/>
    </xf>
    <xf numFmtId="164" fontId="3" fillId="0" borderId="9" xfId="0" applyFont="1" applyBorder="1" applyAlignment="1">
      <alignment horizontal="left" vertical="top" wrapText="1"/>
    </xf>
    <xf numFmtId="164" fontId="3" fillId="0" borderId="17" xfId="0" applyFont="1" applyBorder="1" applyAlignment="1">
      <alignment horizontal="left" vertical="top" wrapText="1"/>
    </xf>
    <xf numFmtId="164" fontId="3" fillId="0" borderId="7" xfId="0" applyFont="1" applyBorder="1" applyAlignment="1">
      <alignment horizontal="left" vertical="center"/>
    </xf>
    <xf numFmtId="164" fontId="3" fillId="0" borderId="8" xfId="0" applyFont="1" applyBorder="1" applyAlignment="1">
      <alignment horizontal="left" vertical="center"/>
    </xf>
    <xf numFmtId="164" fontId="3" fillId="0" borderId="7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left"/>
    </xf>
    <xf numFmtId="164" fontId="3" fillId="0" borderId="11" xfId="0" applyFont="1" applyBorder="1" applyAlignment="1">
      <alignment horizontal="left"/>
    </xf>
    <xf numFmtId="4" fontId="4" fillId="0" borderId="14" xfId="0" applyNumberFormat="1" applyFont="1" applyBorder="1" applyAlignment="1">
      <alignment horizontal="center" vertical="center"/>
    </xf>
    <xf numFmtId="164" fontId="3" fillId="0" borderId="13" xfId="0" applyFont="1" applyBorder="1" applyAlignment="1">
      <alignment horizontal="left"/>
    </xf>
    <xf numFmtId="164" fontId="3" fillId="0" borderId="14" xfId="0" applyFont="1" applyBorder="1" applyAlignment="1">
      <alignment horizontal="left"/>
    </xf>
    <xf numFmtId="164" fontId="3" fillId="0" borderId="0" xfId="1" applyFont="1" applyAlignment="1">
      <alignment horizontal="right" wrapText="1"/>
    </xf>
    <xf numFmtId="164" fontId="3" fillId="0" borderId="0" xfId="1" applyFont="1" applyAlignment="1">
      <alignment horizontal="right"/>
    </xf>
    <xf numFmtId="164" fontId="3" fillId="0" borderId="0" xfId="0" applyFont="1" applyAlignment="1">
      <alignment horizontal="center" vertical="center" wrapText="1"/>
    </xf>
    <xf numFmtId="164" fontId="3" fillId="0" borderId="0" xfId="0" applyFont="1" applyAlignment="1">
      <alignment horizontal="center" vertical="center"/>
    </xf>
    <xf numFmtId="164" fontId="4" fillId="0" borderId="2" xfId="0" applyFont="1" applyBorder="1" applyAlignment="1">
      <alignment horizontal="left" vertical="center" wrapText="1"/>
    </xf>
    <xf numFmtId="164" fontId="4" fillId="0" borderId="3" xfId="0" applyFont="1" applyBorder="1" applyAlignment="1">
      <alignment horizontal="left" vertical="center" wrapText="1"/>
    </xf>
    <xf numFmtId="164" fontId="4" fillId="0" borderId="4" xfId="0" applyFont="1" applyBorder="1" applyAlignment="1">
      <alignment horizontal="left" vertical="center" wrapText="1"/>
    </xf>
    <xf numFmtId="164" fontId="4" fillId="4" borderId="3" xfId="0" applyFont="1" applyFill="1" applyBorder="1" applyAlignment="1">
      <alignment horizontal="left" vertical="center" wrapText="1"/>
    </xf>
    <xf numFmtId="164" fontId="4" fillId="4" borderId="4" xfId="0" applyFont="1" applyFill="1" applyBorder="1" applyAlignment="1">
      <alignment horizontal="left" vertical="center" wrapText="1"/>
    </xf>
    <xf numFmtId="49" fontId="3" fillId="0" borderId="30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164" fontId="3" fillId="0" borderId="25" xfId="0" applyFont="1" applyBorder="1" applyAlignment="1">
      <alignment horizontal="center" vertical="center" wrapText="1"/>
    </xf>
    <xf numFmtId="164" fontId="3" fillId="0" borderId="28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/>
    </xf>
    <xf numFmtId="164" fontId="3" fillId="0" borderId="8" xfId="0" applyFont="1" applyBorder="1" applyAlignment="1">
      <alignment horizontal="center" vertical="center"/>
    </xf>
    <xf numFmtId="164" fontId="3" fillId="0" borderId="27" xfId="0" applyFont="1" applyBorder="1" applyAlignment="1">
      <alignment horizontal="center" vertical="center" wrapText="1"/>
    </xf>
    <xf numFmtId="164" fontId="3" fillId="0" borderId="29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164" fontId="6" fillId="0" borderId="0" xfId="0" applyFont="1" applyAlignment="1">
      <alignment horizontal="center" vertical="center"/>
    </xf>
    <xf numFmtId="164" fontId="6" fillId="0" borderId="25" xfId="0" applyFont="1" applyBorder="1" applyAlignment="1">
      <alignment horizontal="center" vertical="center" wrapText="1"/>
    </xf>
    <xf numFmtId="164" fontId="6" fillId="0" borderId="28" xfId="0" applyFont="1" applyBorder="1" applyAlignment="1">
      <alignment horizontal="center" vertical="center" wrapText="1"/>
    </xf>
    <xf numFmtId="164" fontId="6" fillId="0" borderId="26" xfId="0" applyFont="1" applyBorder="1" applyAlignment="1">
      <alignment horizontal="center" vertical="center" wrapText="1"/>
    </xf>
    <xf numFmtId="164" fontId="6" fillId="0" borderId="8" xfId="0" applyFont="1" applyBorder="1" applyAlignment="1">
      <alignment horizontal="center" vertical="center" wrapText="1"/>
    </xf>
    <xf numFmtId="164" fontId="6" fillId="0" borderId="31" xfId="0" applyFont="1" applyBorder="1" applyAlignment="1">
      <alignment horizontal="center" vertical="center" wrapText="1"/>
    </xf>
    <xf numFmtId="164" fontId="6" fillId="0" borderId="7" xfId="0" applyFont="1" applyBorder="1" applyAlignment="1">
      <alignment horizontal="center" vertical="center" wrapText="1"/>
    </xf>
    <xf numFmtId="164" fontId="6" fillId="0" borderId="26" xfId="0" applyFont="1" applyBorder="1" applyAlignment="1">
      <alignment horizontal="center" vertical="center"/>
    </xf>
    <xf numFmtId="164" fontId="6" fillId="0" borderId="8" xfId="0" applyFont="1" applyBorder="1" applyAlignment="1">
      <alignment horizontal="center" vertical="center"/>
    </xf>
    <xf numFmtId="164" fontId="6" fillId="0" borderId="27" xfId="0" applyFont="1" applyBorder="1" applyAlignment="1">
      <alignment horizontal="center" vertical="center" wrapText="1"/>
    </xf>
    <xf numFmtId="164" fontId="6" fillId="0" borderId="29" xfId="0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/>
    </xf>
    <xf numFmtId="164" fontId="3" fillId="3" borderId="8" xfId="1" applyFont="1" applyFill="1" applyBorder="1" applyAlignment="1">
      <alignment horizontal="center"/>
    </xf>
    <xf numFmtId="164" fontId="13" fillId="0" borderId="8" xfId="1" applyFont="1" applyBorder="1" applyAlignment="1">
      <alignment horizontal="center" vertical="center"/>
    </xf>
    <xf numFmtId="164" fontId="3" fillId="0" borderId="8" xfId="1" applyFont="1" applyBorder="1" applyAlignment="1">
      <alignment horizontal="center" vertical="center"/>
    </xf>
    <xf numFmtId="164" fontId="13" fillId="0" borderId="8" xfId="1" applyFont="1" applyBorder="1" applyAlignment="1">
      <alignment horizontal="center" vertical="center" wrapText="1"/>
    </xf>
    <xf numFmtId="164" fontId="8" fillId="0" borderId="8" xfId="0" applyFont="1" applyBorder="1" applyAlignment="1">
      <alignment vertical="center"/>
    </xf>
    <xf numFmtId="164" fontId="0" fillId="0" borderId="8" xfId="0" applyBorder="1" applyAlignment="1">
      <alignment horizontal="center" vertical="center"/>
    </xf>
    <xf numFmtId="164" fontId="3" fillId="0" borderId="12" xfId="1" applyFont="1" applyBorder="1" applyAlignment="1">
      <alignment horizontal="center"/>
    </xf>
    <xf numFmtId="164" fontId="3" fillId="0" borderId="8" xfId="1" applyFont="1" applyBorder="1" applyAlignment="1">
      <alignment horizontal="center" vertical="center" wrapText="1"/>
    </xf>
    <xf numFmtId="164" fontId="6" fillId="0" borderId="12" xfId="1" applyFont="1" applyBorder="1" applyAlignment="1">
      <alignment horizontal="center" vertical="center"/>
    </xf>
    <xf numFmtId="164" fontId="6" fillId="0" borderId="0" xfId="1" applyFont="1" applyBorder="1" applyAlignment="1">
      <alignment horizontal="center" vertical="center"/>
    </xf>
    <xf numFmtId="164" fontId="2" fillId="0" borderId="40" xfId="0" applyFont="1" applyBorder="1" applyAlignment="1">
      <alignment horizontal="center" vertical="center"/>
    </xf>
    <xf numFmtId="164" fontId="2" fillId="0" borderId="34" xfId="0" applyFont="1" applyBorder="1" applyAlignment="1">
      <alignment horizontal="center" vertical="center"/>
    </xf>
    <xf numFmtId="164" fontId="2" fillId="0" borderId="37" xfId="0" applyFont="1" applyBorder="1" applyAlignment="1">
      <alignment horizontal="center" vertical="center"/>
    </xf>
    <xf numFmtId="164" fontId="2" fillId="0" borderId="41" xfId="0" applyFont="1" applyBorder="1" applyAlignment="1">
      <alignment horizontal="center" vertical="center"/>
    </xf>
    <xf numFmtId="164" fontId="2" fillId="0" borderId="0" xfId="0" applyFont="1" applyAlignment="1">
      <alignment horizontal="center" vertical="center"/>
    </xf>
    <xf numFmtId="164" fontId="2" fillId="0" borderId="38" xfId="0" applyFont="1" applyBorder="1" applyAlignment="1">
      <alignment horizontal="center" vertical="center"/>
    </xf>
    <xf numFmtId="164" fontId="2" fillId="0" borderId="10" xfId="0" applyFont="1" applyBorder="1" applyAlignment="1">
      <alignment horizontal="center" vertical="center"/>
    </xf>
    <xf numFmtId="164" fontId="2" fillId="0" borderId="12" xfId="0" applyFont="1" applyBorder="1" applyAlignment="1">
      <alignment horizontal="center" vertical="center"/>
    </xf>
    <xf numFmtId="164" fontId="2" fillId="0" borderId="11" xfId="0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36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164" fontId="3" fillId="0" borderId="30" xfId="0" applyFont="1" applyBorder="1" applyAlignment="1">
      <alignment horizontal="center" vertical="center" wrapText="1"/>
    </xf>
    <xf numFmtId="164" fontId="3" fillId="0" borderId="15" xfId="0" applyFont="1" applyBorder="1" applyAlignment="1">
      <alignment horizontal="center" vertical="center" wrapText="1"/>
    </xf>
    <xf numFmtId="164" fontId="3" fillId="0" borderId="14" xfId="0" applyFont="1" applyBorder="1" applyAlignment="1">
      <alignment horizontal="center" vertical="center" wrapText="1"/>
    </xf>
    <xf numFmtId="164" fontId="2" fillId="0" borderId="13" xfId="0" applyFont="1" applyBorder="1" applyAlignment="1">
      <alignment horizontal="center" vertical="center"/>
    </xf>
    <xf numFmtId="164" fontId="2" fillId="0" borderId="15" xfId="0" applyFont="1" applyBorder="1" applyAlignment="1">
      <alignment horizontal="center" vertical="center"/>
    </xf>
    <xf numFmtId="164" fontId="2" fillId="0" borderId="14" xfId="0" applyFont="1" applyBorder="1" applyAlignment="1">
      <alignment horizontal="center" vertical="center"/>
    </xf>
    <xf numFmtId="164" fontId="3" fillId="0" borderId="35" xfId="0" applyFont="1" applyBorder="1" applyAlignment="1">
      <alignment horizontal="center" vertical="center" wrapText="1"/>
    </xf>
    <xf numFmtId="164" fontId="3" fillId="0" borderId="31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45" xfId="0" applyFont="1" applyBorder="1" applyAlignment="1">
      <alignment horizontal="center" vertical="center" wrapText="1"/>
    </xf>
    <xf numFmtId="164" fontId="3" fillId="0" borderId="42" xfId="0" applyFont="1" applyBorder="1" applyAlignment="1">
      <alignment horizontal="center" vertical="center" wrapText="1"/>
    </xf>
    <xf numFmtId="164" fontId="3" fillId="0" borderId="43" xfId="0" applyFont="1" applyBorder="1" applyAlignment="1">
      <alignment horizontal="center" vertical="center" wrapText="1"/>
    </xf>
    <xf numFmtId="164" fontId="3" fillId="0" borderId="44" xfId="0" applyFont="1" applyBorder="1" applyAlignment="1">
      <alignment horizontal="center" vertical="center" wrapText="1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60" zoomScaleNormal="70" zoomScalePageLayoutView="70" workbookViewId="0">
      <selection activeCell="E2" sqref="E2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1" customWidth="1"/>
    <col min="5" max="8" width="19.5703125" style="1" customWidth="1"/>
    <col min="9" max="9" width="16.140625" style="1" customWidth="1"/>
    <col min="10" max="11" width="23.5703125" style="1" customWidth="1"/>
    <col min="12" max="16384" width="9.140625" style="1"/>
  </cols>
  <sheetData>
    <row r="1" spans="1:11" s="2" customFormat="1" ht="82.5" customHeight="1" x14ac:dyDescent="0.25">
      <c r="A1" s="3"/>
      <c r="B1" s="3"/>
      <c r="C1" s="3"/>
      <c r="D1" s="3"/>
      <c r="E1" s="4"/>
      <c r="F1" s="3"/>
      <c r="G1" s="3"/>
      <c r="H1" s="3"/>
      <c r="I1" s="116" t="s">
        <v>165</v>
      </c>
      <c r="J1" s="117"/>
      <c r="K1" s="117"/>
    </row>
    <row r="2" spans="1:11" s="2" customFormat="1" ht="24" customHeight="1" x14ac:dyDescent="0.25">
      <c r="A2" s="3"/>
      <c r="B2" s="3"/>
      <c r="C2" s="3"/>
      <c r="D2" s="3"/>
      <c r="E2" s="4"/>
      <c r="F2" s="3"/>
      <c r="G2" s="3"/>
      <c r="H2" s="3"/>
      <c r="I2" s="6"/>
      <c r="J2" s="6"/>
      <c r="K2" s="6"/>
    </row>
    <row r="3" spans="1:11" ht="101.25" customHeight="1" x14ac:dyDescent="0.25">
      <c r="A3" s="118" t="s">
        <v>147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36.75" customHeight="1" x14ac:dyDescent="0.25">
      <c r="A4" s="7" t="s">
        <v>0</v>
      </c>
      <c r="B4" s="120" t="s">
        <v>148</v>
      </c>
      <c r="C4" s="121"/>
      <c r="D4" s="121"/>
      <c r="E4" s="121"/>
      <c r="F4" s="121"/>
      <c r="G4" s="121"/>
      <c r="H4" s="121"/>
      <c r="I4" s="121"/>
      <c r="J4" s="121"/>
      <c r="K4" s="122"/>
    </row>
    <row r="5" spans="1:11" ht="36.75" customHeight="1" x14ac:dyDescent="0.25">
      <c r="A5" s="7" t="s">
        <v>1</v>
      </c>
      <c r="B5" s="95" t="s">
        <v>132</v>
      </c>
      <c r="C5" s="96"/>
      <c r="D5" s="96"/>
      <c r="E5" s="96"/>
      <c r="F5" s="96"/>
      <c r="G5" s="96"/>
      <c r="H5" s="96"/>
      <c r="I5" s="96"/>
      <c r="J5" s="96"/>
      <c r="K5" s="97"/>
    </row>
    <row r="6" spans="1:11" ht="40.5" customHeight="1" x14ac:dyDescent="0.25">
      <c r="A6" s="7" t="s">
        <v>2</v>
      </c>
      <c r="B6" s="101" t="s">
        <v>133</v>
      </c>
      <c r="C6" s="123"/>
      <c r="D6" s="123"/>
      <c r="E6" s="123"/>
      <c r="F6" s="123"/>
      <c r="G6" s="123"/>
      <c r="H6" s="123"/>
      <c r="I6" s="123"/>
      <c r="J6" s="123"/>
      <c r="K6" s="124"/>
    </row>
    <row r="7" spans="1:11" ht="36.75" customHeight="1" x14ac:dyDescent="0.25">
      <c r="A7" s="7" t="s">
        <v>3</v>
      </c>
      <c r="B7" s="95" t="s">
        <v>4</v>
      </c>
      <c r="C7" s="96"/>
      <c r="D7" s="96"/>
      <c r="E7" s="96"/>
      <c r="F7" s="96"/>
      <c r="G7" s="96"/>
      <c r="H7" s="96"/>
      <c r="I7" s="96"/>
      <c r="J7" s="96"/>
      <c r="K7" s="97"/>
    </row>
    <row r="8" spans="1:11" ht="64.5" customHeight="1" x14ac:dyDescent="0.25">
      <c r="A8" s="7" t="s">
        <v>5</v>
      </c>
      <c r="B8" s="98" t="s">
        <v>134</v>
      </c>
      <c r="C8" s="99"/>
      <c r="D8" s="99"/>
      <c r="E8" s="99"/>
      <c r="F8" s="99"/>
      <c r="G8" s="99"/>
      <c r="H8" s="99"/>
      <c r="I8" s="99"/>
      <c r="J8" s="99"/>
      <c r="K8" s="100"/>
    </row>
    <row r="9" spans="1:11" ht="39.75" customHeight="1" x14ac:dyDescent="0.25">
      <c r="A9" s="8" t="s">
        <v>6</v>
      </c>
      <c r="B9" s="98" t="s">
        <v>135</v>
      </c>
      <c r="C9" s="99"/>
      <c r="D9" s="99"/>
      <c r="E9" s="99"/>
      <c r="F9" s="99"/>
      <c r="G9" s="99"/>
      <c r="H9" s="99"/>
      <c r="I9" s="99"/>
      <c r="J9" s="99"/>
      <c r="K9" s="100"/>
    </row>
    <row r="10" spans="1:11" ht="131.25" customHeight="1" x14ac:dyDescent="0.25">
      <c r="A10" s="7" t="s">
        <v>7</v>
      </c>
      <c r="B10" s="101" t="s">
        <v>149</v>
      </c>
      <c r="C10" s="102"/>
      <c r="D10" s="102"/>
      <c r="E10" s="102"/>
      <c r="F10" s="102"/>
      <c r="G10" s="102"/>
      <c r="H10" s="102"/>
      <c r="I10" s="102"/>
      <c r="J10" s="102"/>
      <c r="K10" s="103"/>
    </row>
    <row r="11" spans="1:11" ht="24" customHeight="1" x14ac:dyDescent="0.25">
      <c r="A11" s="104" t="s">
        <v>8</v>
      </c>
      <c r="B11" s="107" t="s">
        <v>9</v>
      </c>
      <c r="C11" s="107"/>
      <c r="D11" s="109" t="s">
        <v>10</v>
      </c>
      <c r="E11" s="109"/>
      <c r="F11" s="109"/>
      <c r="G11" s="109"/>
      <c r="H11" s="109"/>
      <c r="I11" s="109"/>
      <c r="J11" s="109"/>
      <c r="K11" s="109"/>
    </row>
    <row r="12" spans="1:11" ht="24.75" customHeight="1" x14ac:dyDescent="0.25">
      <c r="A12" s="104"/>
      <c r="B12" s="108"/>
      <c r="C12" s="108"/>
      <c r="D12" s="9" t="s">
        <v>11</v>
      </c>
      <c r="E12" s="10" t="s">
        <v>12</v>
      </c>
      <c r="F12" s="10" t="s">
        <v>13</v>
      </c>
      <c r="G12" s="10" t="s">
        <v>14</v>
      </c>
      <c r="H12" s="10" t="s">
        <v>15</v>
      </c>
      <c r="I12" s="110" t="s">
        <v>16</v>
      </c>
      <c r="J12" s="110"/>
      <c r="K12" s="110"/>
    </row>
    <row r="13" spans="1:11" ht="24" customHeight="1" x14ac:dyDescent="0.25">
      <c r="A13" s="105"/>
      <c r="B13" s="111" t="s">
        <v>17</v>
      </c>
      <c r="C13" s="112"/>
      <c r="D13" s="69">
        <f>'Таблица 4'!H7</f>
        <v>532246000.95999998</v>
      </c>
      <c r="E13" s="68">
        <f>'Таблица 4'!B7</f>
        <v>102174963.95999999</v>
      </c>
      <c r="F13" s="68">
        <f>'Таблица 4'!C7</f>
        <v>85215685</v>
      </c>
      <c r="G13" s="68">
        <f>'Таблица 4'!D7</f>
        <v>86213838</v>
      </c>
      <c r="H13" s="68">
        <f>'Таблица 4'!E7</f>
        <v>86213838</v>
      </c>
      <c r="I13" s="86">
        <f>'Таблица 4'!F7+'Таблица 4'!G7</f>
        <v>172427676</v>
      </c>
      <c r="J13" s="87"/>
      <c r="K13" s="113"/>
    </row>
    <row r="14" spans="1:11" ht="24" customHeight="1" x14ac:dyDescent="0.25">
      <c r="A14" s="105"/>
      <c r="B14" s="114" t="s">
        <v>18</v>
      </c>
      <c r="C14" s="115"/>
      <c r="D14" s="70">
        <f>'Таблица 4'!H9</f>
        <v>0</v>
      </c>
      <c r="E14" s="70">
        <f>'Таблица 4'!B9</f>
        <v>0</v>
      </c>
      <c r="F14" s="70">
        <f>'Таблица 4'!C9</f>
        <v>0</v>
      </c>
      <c r="G14" s="70">
        <f>'Таблица 4'!D9</f>
        <v>0</v>
      </c>
      <c r="H14" s="70">
        <f>'Таблица 4'!E9</f>
        <v>0</v>
      </c>
      <c r="I14" s="86">
        <f>'Таблица 4'!F9+'Таблица 4'!G9</f>
        <v>0</v>
      </c>
      <c r="J14" s="87"/>
      <c r="K14" s="88"/>
    </row>
    <row r="15" spans="1:11" ht="24" customHeight="1" x14ac:dyDescent="0.25">
      <c r="A15" s="105"/>
      <c r="B15" s="114" t="s">
        <v>19</v>
      </c>
      <c r="C15" s="115"/>
      <c r="D15" s="70">
        <f>'Таблица 4'!H10</f>
        <v>0</v>
      </c>
      <c r="E15" s="70">
        <f>'Таблица 4'!B10</f>
        <v>0</v>
      </c>
      <c r="F15" s="70">
        <f>'Таблица 4'!C10</f>
        <v>0</v>
      </c>
      <c r="G15" s="70">
        <f>'Таблица 4'!D10</f>
        <v>0</v>
      </c>
      <c r="H15" s="70">
        <f>'Таблица 4'!E10</f>
        <v>0</v>
      </c>
      <c r="I15" s="86">
        <f>'Таблица 4'!F10+'Таблица 4'!G10</f>
        <v>0</v>
      </c>
      <c r="J15" s="87"/>
      <c r="K15" s="88"/>
    </row>
    <row r="16" spans="1:11" ht="24" customHeight="1" x14ac:dyDescent="0.25">
      <c r="A16" s="105"/>
      <c r="B16" s="114" t="s">
        <v>20</v>
      </c>
      <c r="C16" s="115"/>
      <c r="D16" s="70">
        <f>'Таблица 4'!H11</f>
        <v>532246000.95999998</v>
      </c>
      <c r="E16" s="70">
        <f>'Таблица 4'!B11</f>
        <v>102174963.95999999</v>
      </c>
      <c r="F16" s="70">
        <f>'Таблица 4'!C11</f>
        <v>85215685</v>
      </c>
      <c r="G16" s="70">
        <f>'Таблица 4'!D11</f>
        <v>86213838</v>
      </c>
      <c r="H16" s="70">
        <f>'Таблица 4'!E11</f>
        <v>86213838</v>
      </c>
      <c r="I16" s="86">
        <f>'Таблица 4'!F11+'Таблица 4'!G11</f>
        <v>172427676</v>
      </c>
      <c r="J16" s="87"/>
      <c r="K16" s="88"/>
    </row>
    <row r="17" spans="1:11" ht="24" customHeight="1" thickBot="1" x14ac:dyDescent="0.3">
      <c r="A17" s="106"/>
      <c r="B17" s="84" t="s">
        <v>21</v>
      </c>
      <c r="C17" s="85"/>
      <c r="D17" s="70">
        <f>'Таблица 4'!H12</f>
        <v>0</v>
      </c>
      <c r="E17" s="70">
        <f>'Таблица 4'!B12</f>
        <v>0</v>
      </c>
      <c r="F17" s="70">
        <f>'Таблица 4'!C12</f>
        <v>0</v>
      </c>
      <c r="G17" s="70">
        <f>'Таблица 4'!D12</f>
        <v>0</v>
      </c>
      <c r="H17" s="70">
        <f>'Таблица 4'!E12</f>
        <v>0</v>
      </c>
      <c r="I17" s="86">
        <f>'Таблица 4'!F12+'Таблица 4'!G12</f>
        <v>0</v>
      </c>
      <c r="J17" s="87"/>
      <c r="K17" s="88"/>
    </row>
    <row r="18" spans="1:11" ht="73.5" customHeight="1" x14ac:dyDescent="0.25">
      <c r="A18" s="89" t="s">
        <v>22</v>
      </c>
      <c r="B18" s="90"/>
      <c r="C18" s="91"/>
      <c r="D18" s="92" t="s">
        <v>136</v>
      </c>
      <c r="E18" s="93"/>
      <c r="F18" s="93"/>
      <c r="G18" s="93"/>
      <c r="H18" s="93"/>
      <c r="I18" s="93"/>
      <c r="J18" s="93"/>
      <c r="K18" s="94"/>
    </row>
  </sheetData>
  <mergeCells count="25">
    <mergeCell ref="B15:C15"/>
    <mergeCell ref="I15:K15"/>
    <mergeCell ref="B16:C16"/>
    <mergeCell ref="I16:K16"/>
    <mergeCell ref="I1:K1"/>
    <mergeCell ref="A3:K3"/>
    <mergeCell ref="B4:K4"/>
    <mergeCell ref="B5:K5"/>
    <mergeCell ref="B6:K6"/>
    <mergeCell ref="B17:C17"/>
    <mergeCell ref="I17:K17"/>
    <mergeCell ref="A18:C18"/>
    <mergeCell ref="D18:K18"/>
    <mergeCell ref="B7:K7"/>
    <mergeCell ref="B8:K8"/>
    <mergeCell ref="B9:K9"/>
    <mergeCell ref="B10:K10"/>
    <mergeCell ref="A11:A17"/>
    <mergeCell ref="B11:C12"/>
    <mergeCell ref="D11:K11"/>
    <mergeCell ref="I12:K12"/>
    <mergeCell ref="B13:C13"/>
    <mergeCell ref="I13:K13"/>
    <mergeCell ref="B14:C14"/>
    <mergeCell ref="I14:K14"/>
  </mergeCells>
  <pageMargins left="1.1811023622047248" right="0.39370078740157477" top="0.78740157480314954" bottom="0.78740157480314954" header="0.31496062992125984" footer="0.31496062992125984"/>
  <pageSetup paperSize="9" scale="48" firstPageNumber="2" fitToHeight="3" orientation="landscape" useFirstPageNumber="1" r:id="rId1"/>
  <headerFooter>
    <oddHeader>&amp;C&amp;"Times New Roman,обычный"6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view="pageBreakPreview" topLeftCell="A10" zoomScale="60" zoomScaleNormal="85" zoomScalePageLayoutView="70" workbookViewId="0">
      <selection activeCell="B1" sqref="B1:D1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1" customWidth="1"/>
    <col min="7" max="12" width="16.5703125" style="1" customWidth="1"/>
    <col min="13" max="13" width="37.85546875" style="1" customWidth="1"/>
    <col min="14" max="16" width="19.42578125" style="1" customWidth="1"/>
    <col min="17" max="16384" width="9.140625" style="1"/>
  </cols>
  <sheetData>
    <row r="1" spans="1:16" s="2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116"/>
      <c r="K1" s="116"/>
      <c r="L1" s="116"/>
      <c r="M1" s="116"/>
      <c r="N1" s="116"/>
      <c r="O1" s="116"/>
      <c r="P1" s="116"/>
    </row>
    <row r="2" spans="1:16" ht="30" customHeight="1" x14ac:dyDescent="0.25">
      <c r="A2" s="119" t="s">
        <v>23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30" customHeight="1" x14ac:dyDescent="0.25">
      <c r="A3" s="128" t="s">
        <v>24</v>
      </c>
      <c r="B3" s="130" t="s">
        <v>25</v>
      </c>
      <c r="C3" s="130" t="s">
        <v>26</v>
      </c>
      <c r="D3" s="130" t="s">
        <v>27</v>
      </c>
      <c r="E3" s="130" t="s">
        <v>28</v>
      </c>
      <c r="F3" s="130"/>
      <c r="G3" s="132" t="s">
        <v>29</v>
      </c>
      <c r="H3" s="132"/>
      <c r="I3" s="132"/>
      <c r="J3" s="132"/>
      <c r="K3" s="132"/>
      <c r="L3" s="132"/>
      <c r="M3" s="132" t="s">
        <v>30</v>
      </c>
      <c r="N3" s="130" t="s">
        <v>31</v>
      </c>
      <c r="O3" s="130" t="s">
        <v>32</v>
      </c>
      <c r="P3" s="134" t="s">
        <v>33</v>
      </c>
    </row>
    <row r="4" spans="1:16" ht="69.75" customHeight="1" x14ac:dyDescent="0.25">
      <c r="A4" s="129"/>
      <c r="B4" s="131"/>
      <c r="C4" s="131"/>
      <c r="D4" s="131"/>
      <c r="E4" s="11" t="s">
        <v>34</v>
      </c>
      <c r="F4" s="11" t="s">
        <v>35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36</v>
      </c>
      <c r="L4" s="10" t="s">
        <v>37</v>
      </c>
      <c r="M4" s="133"/>
      <c r="N4" s="131"/>
      <c r="O4" s="131"/>
      <c r="P4" s="135"/>
    </row>
    <row r="5" spans="1:16" ht="30" customHeight="1" x14ac:dyDescent="0.25">
      <c r="A5" s="13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0" t="s">
        <v>38</v>
      </c>
      <c r="H5" s="10" t="s">
        <v>39</v>
      </c>
      <c r="I5" s="10" t="s">
        <v>40</v>
      </c>
      <c r="J5" s="10" t="s">
        <v>41</v>
      </c>
      <c r="K5" s="10" t="s">
        <v>42</v>
      </c>
      <c r="L5" s="10" t="s">
        <v>43</v>
      </c>
      <c r="M5" s="10" t="s">
        <v>44</v>
      </c>
      <c r="N5" s="14" t="s">
        <v>45</v>
      </c>
      <c r="O5" s="14" t="s">
        <v>46</v>
      </c>
      <c r="P5" s="15" t="s">
        <v>47</v>
      </c>
    </row>
    <row r="6" spans="1:16" ht="68.25" customHeight="1" x14ac:dyDescent="0.25">
      <c r="A6" s="125" t="s">
        <v>134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7"/>
    </row>
    <row r="7" spans="1:16" ht="157.5" x14ac:dyDescent="0.25">
      <c r="A7" s="55">
        <v>1</v>
      </c>
      <c r="B7" s="61" t="s">
        <v>150</v>
      </c>
      <c r="C7" s="49" t="s">
        <v>48</v>
      </c>
      <c r="D7" s="49" t="s">
        <v>137</v>
      </c>
      <c r="E7" s="50">
        <v>7271.8</v>
      </c>
      <c r="F7" s="51">
        <v>2023</v>
      </c>
      <c r="G7" s="50">
        <v>7271.8</v>
      </c>
      <c r="H7" s="50">
        <v>7271.8</v>
      </c>
      <c r="I7" s="50">
        <v>7271.8</v>
      </c>
      <c r="J7" s="50">
        <v>7271.8</v>
      </c>
      <c r="K7" s="50">
        <v>7271.8</v>
      </c>
      <c r="L7" s="50">
        <v>7271.8</v>
      </c>
      <c r="M7" s="52" t="s">
        <v>138</v>
      </c>
      <c r="N7" s="52" t="s">
        <v>139</v>
      </c>
      <c r="O7" s="52" t="s">
        <v>49</v>
      </c>
      <c r="P7" s="57" t="s">
        <v>161</v>
      </c>
    </row>
    <row r="8" spans="1:16" ht="232.5" customHeight="1" x14ac:dyDescent="0.25">
      <c r="A8" s="55">
        <v>2</v>
      </c>
      <c r="B8" s="20" t="s">
        <v>151</v>
      </c>
      <c r="C8" s="49" t="s">
        <v>48</v>
      </c>
      <c r="D8" s="53" t="s">
        <v>140</v>
      </c>
      <c r="E8" s="54">
        <v>10</v>
      </c>
      <c r="F8" s="51">
        <v>2023</v>
      </c>
      <c r="G8" s="54">
        <v>10</v>
      </c>
      <c r="H8" s="54">
        <v>10</v>
      </c>
      <c r="I8" s="54">
        <v>10</v>
      </c>
      <c r="J8" s="54">
        <v>10</v>
      </c>
      <c r="K8" s="54">
        <v>10</v>
      </c>
      <c r="L8" s="54">
        <v>10</v>
      </c>
      <c r="M8" s="52" t="s">
        <v>138</v>
      </c>
      <c r="N8" s="52" t="s">
        <v>139</v>
      </c>
      <c r="O8" s="52" t="s">
        <v>49</v>
      </c>
      <c r="P8" s="60" t="s">
        <v>161</v>
      </c>
    </row>
    <row r="9" spans="1:16" ht="163.5" customHeight="1" x14ac:dyDescent="0.25">
      <c r="A9" s="55">
        <v>3</v>
      </c>
      <c r="B9" s="20" t="s">
        <v>152</v>
      </c>
      <c r="C9" s="49" t="s">
        <v>48</v>
      </c>
      <c r="D9" s="53" t="s">
        <v>142</v>
      </c>
      <c r="E9" s="58">
        <v>124</v>
      </c>
      <c r="F9" s="51">
        <v>2023</v>
      </c>
      <c r="G9" s="56">
        <v>124</v>
      </c>
      <c r="H9" s="56">
        <v>124</v>
      </c>
      <c r="I9" s="56">
        <v>124</v>
      </c>
      <c r="J9" s="56">
        <v>124</v>
      </c>
      <c r="K9" s="56">
        <v>124</v>
      </c>
      <c r="L9" s="56">
        <v>124</v>
      </c>
      <c r="M9" s="52" t="s">
        <v>138</v>
      </c>
      <c r="N9" s="52" t="s">
        <v>139</v>
      </c>
      <c r="O9" s="52" t="s">
        <v>49</v>
      </c>
      <c r="P9" s="60" t="s">
        <v>161</v>
      </c>
    </row>
    <row r="10" spans="1:16" ht="150" customHeight="1" x14ac:dyDescent="0.25">
      <c r="A10" s="16">
        <v>4</v>
      </c>
      <c r="B10" s="20" t="s">
        <v>153</v>
      </c>
      <c r="C10" s="17" t="s">
        <v>48</v>
      </c>
      <c r="D10" s="53" t="s">
        <v>141</v>
      </c>
      <c r="E10" s="59">
        <v>131</v>
      </c>
      <c r="F10" s="19" t="s">
        <v>50</v>
      </c>
      <c r="G10" s="12">
        <v>131</v>
      </c>
      <c r="H10" s="12">
        <v>131</v>
      </c>
      <c r="I10" s="12">
        <v>131</v>
      </c>
      <c r="J10" s="12">
        <v>131</v>
      </c>
      <c r="K10" s="12">
        <v>131</v>
      </c>
      <c r="L10" s="12">
        <v>131</v>
      </c>
      <c r="M10" s="52" t="s">
        <v>138</v>
      </c>
      <c r="N10" s="52" t="s">
        <v>139</v>
      </c>
      <c r="O10" s="11" t="s">
        <v>49</v>
      </c>
      <c r="P10" s="60" t="s">
        <v>161</v>
      </c>
    </row>
    <row r="11" spans="1:16" ht="185.25" customHeight="1" x14ac:dyDescent="0.25">
      <c r="A11" s="16">
        <v>5</v>
      </c>
      <c r="B11" s="20" t="s">
        <v>154</v>
      </c>
      <c r="C11" s="17" t="s">
        <v>48</v>
      </c>
      <c r="D11" s="53" t="s">
        <v>141</v>
      </c>
      <c r="E11" s="21">
        <v>630</v>
      </c>
      <c r="F11" s="19" t="s">
        <v>50</v>
      </c>
      <c r="G11" s="62">
        <v>630</v>
      </c>
      <c r="H11" s="62">
        <v>630</v>
      </c>
      <c r="I11" s="62">
        <v>630</v>
      </c>
      <c r="J11" s="62">
        <v>630</v>
      </c>
      <c r="K11" s="62">
        <v>630</v>
      </c>
      <c r="L11" s="62">
        <v>630</v>
      </c>
      <c r="M11" s="52" t="s">
        <v>138</v>
      </c>
      <c r="N11" s="52" t="s">
        <v>139</v>
      </c>
      <c r="O11" s="11" t="s">
        <v>49</v>
      </c>
      <c r="P11" s="60" t="s">
        <v>161</v>
      </c>
    </row>
  </sheetData>
  <mergeCells count="13">
    <mergeCell ref="A6:P6"/>
    <mergeCell ref="J1:P1"/>
    <mergeCell ref="A2:P2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P3:P4"/>
  </mergeCells>
  <pageMargins left="1.1811023622047245" right="0.39370078740157483" top="0.78740157480314965" bottom="0.78740157480314965" header="0.31496062992125984" footer="0.31496062992125984"/>
  <pageSetup paperSize="9" scale="43" firstPageNumber="7" fitToHeight="3" orientation="landscape" useFirstPageNumber="1" horizontalDpi="180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BreakPreview" zoomScale="60" zoomScaleNormal="70" zoomScalePageLayoutView="80" workbookViewId="0">
      <selection activeCell="G12" sqref="G12:H12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1" customWidth="1"/>
    <col min="12" max="12" width="16.85546875" style="1" customWidth="1"/>
    <col min="13" max="13" width="19.42578125" style="1" customWidth="1"/>
    <col min="14" max="14" width="22.42578125" style="1" customWidth="1"/>
    <col min="15" max="16384" width="9.140625" style="1"/>
  </cols>
  <sheetData>
    <row r="1" spans="1:14" s="2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116"/>
      <c r="J1" s="116"/>
      <c r="K1" s="116"/>
      <c r="L1" s="116"/>
      <c r="M1" s="116"/>
      <c r="N1" s="116"/>
    </row>
    <row r="2" spans="1:14" s="2" customFormat="1" ht="24" customHeight="1" x14ac:dyDescent="0.25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3"/>
      <c r="M2" s="3"/>
      <c r="N2" s="6"/>
    </row>
    <row r="3" spans="1:14" ht="30" customHeight="1" x14ac:dyDescent="0.25">
      <c r="A3" s="139" t="s">
        <v>52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14" ht="30" customHeight="1" x14ac:dyDescent="0.25">
      <c r="A4" s="140" t="s">
        <v>24</v>
      </c>
      <c r="B4" s="142" t="s">
        <v>25</v>
      </c>
      <c r="C4" s="142" t="s">
        <v>26</v>
      </c>
      <c r="D4" s="142" t="s">
        <v>53</v>
      </c>
      <c r="E4" s="144" t="s">
        <v>28</v>
      </c>
      <c r="F4" s="146" t="s">
        <v>54</v>
      </c>
      <c r="G4" s="146"/>
      <c r="H4" s="146"/>
      <c r="I4" s="146"/>
      <c r="J4" s="146"/>
      <c r="K4" s="146"/>
      <c r="L4" s="142" t="s">
        <v>55</v>
      </c>
      <c r="M4" s="142" t="s">
        <v>31</v>
      </c>
      <c r="N4" s="148" t="s">
        <v>33</v>
      </c>
    </row>
    <row r="5" spans="1:14" ht="69.75" customHeight="1" x14ac:dyDescent="0.25">
      <c r="A5" s="141"/>
      <c r="B5" s="143"/>
      <c r="C5" s="143"/>
      <c r="D5" s="143"/>
      <c r="E5" s="145"/>
      <c r="F5" s="22" t="s">
        <v>56</v>
      </c>
      <c r="G5" s="22" t="s">
        <v>57</v>
      </c>
      <c r="H5" s="22" t="s">
        <v>58</v>
      </c>
      <c r="I5" s="22" t="s">
        <v>58</v>
      </c>
      <c r="J5" s="22" t="s">
        <v>58</v>
      </c>
      <c r="K5" s="22" t="s">
        <v>59</v>
      </c>
      <c r="L5" s="147"/>
      <c r="M5" s="143"/>
      <c r="N5" s="149"/>
    </row>
    <row r="6" spans="1:14" ht="34.5" customHeight="1" x14ac:dyDescent="0.25">
      <c r="A6" s="23" t="s">
        <v>60</v>
      </c>
      <c r="B6" s="24" t="s">
        <v>61</v>
      </c>
      <c r="C6" s="24" t="s">
        <v>62</v>
      </c>
      <c r="D6" s="24" t="s">
        <v>63</v>
      </c>
      <c r="E6" s="24" t="s">
        <v>64</v>
      </c>
      <c r="F6" s="22" t="s">
        <v>51</v>
      </c>
      <c r="G6" s="22" t="s">
        <v>38</v>
      </c>
      <c r="H6" s="22" t="s">
        <v>39</v>
      </c>
      <c r="I6" s="22" t="s">
        <v>40</v>
      </c>
      <c r="J6" s="22" t="s">
        <v>41</v>
      </c>
      <c r="K6" s="22" t="s">
        <v>42</v>
      </c>
      <c r="L6" s="22" t="s">
        <v>43</v>
      </c>
      <c r="M6" s="24" t="s">
        <v>44</v>
      </c>
      <c r="N6" s="25" t="s">
        <v>45</v>
      </c>
    </row>
    <row r="7" spans="1:14" ht="34.5" customHeight="1" x14ac:dyDescent="0.25">
      <c r="A7" s="23" t="s">
        <v>65</v>
      </c>
      <c r="B7" s="136" t="s">
        <v>66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8"/>
    </row>
    <row r="8" spans="1:14" ht="39" customHeight="1" x14ac:dyDescent="0.25">
      <c r="A8" s="26" t="s">
        <v>67</v>
      </c>
      <c r="B8" s="27" t="s">
        <v>68</v>
      </c>
      <c r="C8" s="27" t="s">
        <v>49</v>
      </c>
      <c r="D8" s="27" t="s">
        <v>49</v>
      </c>
      <c r="E8" s="27" t="s">
        <v>49</v>
      </c>
      <c r="F8" s="27" t="s">
        <v>49</v>
      </c>
      <c r="G8" s="27" t="s">
        <v>49</v>
      </c>
      <c r="H8" s="27" t="s">
        <v>49</v>
      </c>
      <c r="I8" s="27" t="s">
        <v>49</v>
      </c>
      <c r="J8" s="27" t="s">
        <v>49</v>
      </c>
      <c r="K8" s="27" t="s">
        <v>49</v>
      </c>
      <c r="L8" s="27" t="s">
        <v>49</v>
      </c>
      <c r="M8" s="27" t="s">
        <v>49</v>
      </c>
      <c r="N8" s="27" t="s">
        <v>49</v>
      </c>
    </row>
    <row r="9" spans="1:14" ht="39" customHeight="1" x14ac:dyDescent="0.25">
      <c r="A9" s="26" t="s">
        <v>69</v>
      </c>
      <c r="B9" s="27" t="s">
        <v>68</v>
      </c>
      <c r="C9" s="27" t="s">
        <v>49</v>
      </c>
      <c r="D9" s="27" t="s">
        <v>49</v>
      </c>
      <c r="E9" s="27" t="s">
        <v>49</v>
      </c>
      <c r="F9" s="27" t="s">
        <v>49</v>
      </c>
      <c r="G9" s="27" t="s">
        <v>49</v>
      </c>
      <c r="H9" s="27" t="s">
        <v>49</v>
      </c>
      <c r="I9" s="27" t="s">
        <v>49</v>
      </c>
      <c r="J9" s="27" t="s">
        <v>49</v>
      </c>
      <c r="K9" s="27" t="s">
        <v>49</v>
      </c>
      <c r="L9" s="27" t="s">
        <v>49</v>
      </c>
      <c r="M9" s="27" t="s">
        <v>49</v>
      </c>
      <c r="N9" s="27" t="s">
        <v>49</v>
      </c>
    </row>
  </sheetData>
  <mergeCells count="12">
    <mergeCell ref="B7:N7"/>
    <mergeCell ref="I1:N1"/>
    <mergeCell ref="A3:N3"/>
    <mergeCell ref="A4:A5"/>
    <mergeCell ref="B4:B5"/>
    <mergeCell ref="C4:C5"/>
    <mergeCell ref="D4:D5"/>
    <mergeCell ref="E4:E5"/>
    <mergeCell ref="F4:K4"/>
    <mergeCell ref="L4:L5"/>
    <mergeCell ref="M4:M5"/>
    <mergeCell ref="N4:N5"/>
  </mergeCells>
  <pageMargins left="1.1811023622047248" right="0.39370078740157477" top="0.78740157480314954" bottom="0.78740157480314954" header="0.31496062992125984" footer="0.31496062992125984"/>
  <pageSetup paperSize="9" scale="52" firstPageNumber="7" fitToHeight="3" orientation="landscape" useFirstPageNumber="1" horizontalDpi="180" verticalDpi="180" r:id="rId1"/>
  <headerFooter>
    <oddHeader>&amp;C9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view="pageBreakPreview" topLeftCell="A7" zoomScale="60" zoomScaleNormal="70" zoomScalePageLayoutView="60" workbookViewId="0">
      <selection activeCell="C36" sqref="C36"/>
    </sheetView>
  </sheetViews>
  <sheetFormatPr defaultRowHeight="15" x14ac:dyDescent="0.25"/>
  <cols>
    <col min="1" max="1" width="8.28515625" style="28" customWidth="1"/>
    <col min="2" max="3" width="79.42578125" style="28" customWidth="1"/>
    <col min="4" max="4" width="83.7109375" style="28" customWidth="1"/>
    <col min="5" max="16384" width="9.140625" style="28"/>
  </cols>
  <sheetData>
    <row r="1" spans="1:4" s="2" customFormat="1" ht="80.25" customHeight="1" x14ac:dyDescent="0.25">
      <c r="A1" s="3"/>
      <c r="B1" s="3"/>
      <c r="C1" s="3"/>
      <c r="D1" s="5"/>
    </row>
    <row r="2" spans="1:4" s="2" customFormat="1" ht="28.5" customHeight="1" x14ac:dyDescent="0.25">
      <c r="A2" s="3"/>
      <c r="B2" s="3"/>
      <c r="C2" s="3"/>
      <c r="D2" s="5"/>
    </row>
    <row r="3" spans="1:4" s="2" customFormat="1" ht="27.75" customHeight="1" x14ac:dyDescent="0.25">
      <c r="A3" s="157" t="s">
        <v>70</v>
      </c>
      <c r="B3" s="157"/>
      <c r="C3" s="157"/>
      <c r="D3" s="157"/>
    </row>
    <row r="4" spans="1:4" s="2" customFormat="1" ht="59.25" customHeight="1" x14ac:dyDescent="0.25">
      <c r="A4" s="158" t="s">
        <v>24</v>
      </c>
      <c r="B4" s="158" t="s">
        <v>71</v>
      </c>
      <c r="C4" s="158" t="s">
        <v>72</v>
      </c>
      <c r="D4" s="158" t="s">
        <v>73</v>
      </c>
    </row>
    <row r="5" spans="1:4" s="2" customFormat="1" x14ac:dyDescent="0.25">
      <c r="A5" s="158"/>
      <c r="B5" s="158"/>
      <c r="C5" s="158"/>
      <c r="D5" s="158"/>
    </row>
    <row r="6" spans="1:4" s="2" customFormat="1" ht="43.5" customHeight="1" x14ac:dyDescent="0.25">
      <c r="A6" s="158"/>
      <c r="B6" s="158"/>
      <c r="C6" s="158"/>
      <c r="D6" s="158"/>
    </row>
    <row r="7" spans="1:4" s="2" customFormat="1" ht="24" customHeight="1" x14ac:dyDescent="0.25">
      <c r="A7" s="29">
        <v>1</v>
      </c>
      <c r="B7" s="29">
        <v>2</v>
      </c>
      <c r="C7" s="29" t="s">
        <v>62</v>
      </c>
      <c r="D7" s="29" t="s">
        <v>63</v>
      </c>
    </row>
    <row r="8" spans="1:4" s="2" customFormat="1" ht="25.5" hidden="1" customHeight="1" x14ac:dyDescent="0.25">
      <c r="A8" s="150" t="s">
        <v>74</v>
      </c>
      <c r="B8" s="150"/>
      <c r="C8" s="150"/>
      <c r="D8" s="150"/>
    </row>
    <row r="9" spans="1:4" s="2" customFormat="1" ht="25.5" hidden="1" customHeight="1" x14ac:dyDescent="0.25">
      <c r="A9" s="150" t="s">
        <v>75</v>
      </c>
      <c r="B9" s="150"/>
      <c r="C9" s="150"/>
      <c r="D9" s="150"/>
    </row>
    <row r="10" spans="1:4" s="2" customFormat="1" ht="25.5" hidden="1" customHeight="1" x14ac:dyDescent="0.25">
      <c r="A10" s="30"/>
      <c r="B10" s="150" t="s">
        <v>76</v>
      </c>
      <c r="C10" s="150"/>
      <c r="D10" s="31" t="s">
        <v>77</v>
      </c>
    </row>
    <row r="11" spans="1:4" s="2" customFormat="1" ht="25.5" hidden="1" customHeight="1" x14ac:dyDescent="0.25">
      <c r="A11" s="31"/>
      <c r="B11" s="31" t="s">
        <v>78</v>
      </c>
      <c r="C11" s="64" t="s">
        <v>49</v>
      </c>
      <c r="D11" s="64" t="s">
        <v>49</v>
      </c>
    </row>
    <row r="12" spans="1:4" s="2" customFormat="1" ht="25.5" hidden="1" customHeight="1" x14ac:dyDescent="0.25">
      <c r="A12" s="31"/>
      <c r="B12" s="31" t="s">
        <v>79</v>
      </c>
      <c r="C12" s="64" t="s">
        <v>49</v>
      </c>
      <c r="D12" s="64" t="s">
        <v>49</v>
      </c>
    </row>
    <row r="13" spans="1:4" s="2" customFormat="1" ht="25.5" hidden="1" customHeight="1" x14ac:dyDescent="0.25">
      <c r="A13" s="31"/>
      <c r="B13" s="64" t="s">
        <v>49</v>
      </c>
      <c r="C13" s="64" t="s">
        <v>49</v>
      </c>
      <c r="D13" s="64" t="s">
        <v>49</v>
      </c>
    </row>
    <row r="14" spans="1:4" s="2" customFormat="1" ht="25.5" hidden="1" customHeight="1" x14ac:dyDescent="0.25">
      <c r="A14" s="31"/>
      <c r="B14" s="150" t="s">
        <v>80</v>
      </c>
      <c r="C14" s="150"/>
      <c r="D14" s="150"/>
    </row>
    <row r="15" spans="1:4" s="2" customFormat="1" ht="25.5" hidden="1" customHeight="1" x14ac:dyDescent="0.25">
      <c r="A15" s="31"/>
      <c r="B15" s="150" t="s">
        <v>76</v>
      </c>
      <c r="C15" s="150"/>
      <c r="D15" s="31" t="s">
        <v>77</v>
      </c>
    </row>
    <row r="16" spans="1:4" s="2" customFormat="1" ht="25.5" hidden="1" customHeight="1" x14ac:dyDescent="0.25">
      <c r="A16" s="31"/>
      <c r="B16" s="31" t="s">
        <v>78</v>
      </c>
      <c r="C16" s="64" t="s">
        <v>49</v>
      </c>
      <c r="D16" s="64" t="s">
        <v>49</v>
      </c>
    </row>
    <row r="17" spans="1:4" s="2" customFormat="1" ht="25.5" hidden="1" customHeight="1" x14ac:dyDescent="0.25">
      <c r="A17" s="31"/>
      <c r="B17" s="31" t="s">
        <v>79</v>
      </c>
      <c r="C17" s="64" t="s">
        <v>49</v>
      </c>
      <c r="D17" s="64" t="s">
        <v>49</v>
      </c>
    </row>
    <row r="18" spans="1:4" s="2" customFormat="1" ht="25.5" hidden="1" customHeight="1" x14ac:dyDescent="0.25">
      <c r="A18" s="31"/>
      <c r="B18" s="64" t="s">
        <v>49</v>
      </c>
      <c r="C18" s="64" t="s">
        <v>49</v>
      </c>
      <c r="D18" s="64" t="s">
        <v>49</v>
      </c>
    </row>
    <row r="19" spans="1:4" s="2" customFormat="1" ht="25.5" customHeight="1" x14ac:dyDescent="0.25">
      <c r="A19" s="66" t="s">
        <v>65</v>
      </c>
      <c r="B19" s="150" t="s">
        <v>81</v>
      </c>
      <c r="C19" s="150"/>
      <c r="D19" s="150"/>
    </row>
    <row r="20" spans="1:4" s="2" customFormat="1" ht="25.5" hidden="1" customHeight="1" x14ac:dyDescent="0.25">
      <c r="A20" s="66"/>
      <c r="B20" s="150" t="s">
        <v>75</v>
      </c>
      <c r="C20" s="150"/>
      <c r="D20" s="150"/>
    </row>
    <row r="21" spans="1:4" s="2" customFormat="1" ht="25.5" hidden="1" customHeight="1" x14ac:dyDescent="0.25">
      <c r="A21" s="66"/>
      <c r="B21" s="151" t="s">
        <v>76</v>
      </c>
      <c r="C21" s="151"/>
      <c r="D21" s="31" t="s">
        <v>77</v>
      </c>
    </row>
    <row r="22" spans="1:4" s="2" customFormat="1" ht="25.5" hidden="1" customHeight="1" x14ac:dyDescent="0.25">
      <c r="A22" s="66"/>
      <c r="B22" s="31" t="s">
        <v>78</v>
      </c>
      <c r="C22" s="64" t="s">
        <v>49</v>
      </c>
      <c r="D22" s="64" t="s">
        <v>49</v>
      </c>
    </row>
    <row r="23" spans="1:4" s="2" customFormat="1" ht="25.5" hidden="1" customHeight="1" x14ac:dyDescent="0.25">
      <c r="A23" s="66"/>
      <c r="B23" s="31" t="s">
        <v>79</v>
      </c>
      <c r="C23" s="64" t="s">
        <v>49</v>
      </c>
      <c r="D23" s="64" t="s">
        <v>49</v>
      </c>
    </row>
    <row r="24" spans="1:4" s="2" customFormat="1" ht="25.5" hidden="1" customHeight="1" x14ac:dyDescent="0.25">
      <c r="A24" s="66"/>
      <c r="B24" s="64" t="s">
        <v>49</v>
      </c>
      <c r="C24" s="64" t="s">
        <v>49</v>
      </c>
      <c r="D24" s="64" t="s">
        <v>49</v>
      </c>
    </row>
    <row r="25" spans="1:4" s="2" customFormat="1" ht="25.5" customHeight="1" x14ac:dyDescent="0.25">
      <c r="A25" s="66"/>
      <c r="B25" s="153" t="s">
        <v>155</v>
      </c>
      <c r="C25" s="156"/>
      <c r="D25" s="65" t="s">
        <v>4</v>
      </c>
    </row>
    <row r="26" spans="1:4" s="2" customFormat="1" ht="41.25" customHeight="1" x14ac:dyDescent="0.25">
      <c r="A26" s="67" t="s">
        <v>67</v>
      </c>
      <c r="B26" s="152" t="s">
        <v>143</v>
      </c>
      <c r="C26" s="153"/>
      <c r="D26" s="153"/>
    </row>
    <row r="27" spans="1:4" s="2" customFormat="1" ht="92.25" customHeight="1" x14ac:dyDescent="0.25">
      <c r="A27" s="67" t="s">
        <v>156</v>
      </c>
      <c r="B27" s="53" t="s">
        <v>144</v>
      </c>
      <c r="C27" s="61" t="s">
        <v>159</v>
      </c>
      <c r="D27" s="61" t="s">
        <v>160</v>
      </c>
    </row>
    <row r="28" spans="1:4" s="2" customFormat="1" ht="41.25" customHeight="1" x14ac:dyDescent="0.25">
      <c r="A28" s="67" t="s">
        <v>157</v>
      </c>
      <c r="B28" s="154" t="s">
        <v>145</v>
      </c>
      <c r="C28" s="155"/>
      <c r="D28" s="155"/>
    </row>
    <row r="29" spans="1:4" s="2" customFormat="1" ht="156.75" customHeight="1" x14ac:dyDescent="0.25">
      <c r="A29" s="67" t="s">
        <v>158</v>
      </c>
      <c r="B29" s="53" t="s">
        <v>144</v>
      </c>
      <c r="C29" s="53" t="s">
        <v>146</v>
      </c>
      <c r="D29" s="17" t="s">
        <v>162</v>
      </c>
    </row>
    <row r="30" spans="1:4" s="2" customFormat="1" ht="15.75" x14ac:dyDescent="0.25">
      <c r="A30" s="3"/>
      <c r="B30" s="3"/>
      <c r="C30" s="3"/>
      <c r="D30" s="3"/>
    </row>
    <row r="31" spans="1:4" s="2" customFormat="1" x14ac:dyDescent="0.25"/>
  </sheetData>
  <mergeCells count="16">
    <mergeCell ref="A3:D3"/>
    <mergeCell ref="A4:A6"/>
    <mergeCell ref="B4:B6"/>
    <mergeCell ref="C4:C6"/>
    <mergeCell ref="D4:D6"/>
    <mergeCell ref="A8:D8"/>
    <mergeCell ref="A9:D9"/>
    <mergeCell ref="B10:C10"/>
    <mergeCell ref="B14:D14"/>
    <mergeCell ref="B15:C15"/>
    <mergeCell ref="B19:D19"/>
    <mergeCell ref="B20:D20"/>
    <mergeCell ref="B21:C21"/>
    <mergeCell ref="B26:D26"/>
    <mergeCell ref="B28:D28"/>
    <mergeCell ref="B25:C25"/>
  </mergeCells>
  <pageMargins left="1.1811023622047248" right="0.39370078740157477" top="0.78740157480314954" bottom="0.78740157480314954" header="0.31496062992125984" footer="0.31496062992125984"/>
  <pageSetup paperSize="9" scale="51" firstPageNumber="8" fitToHeight="5" orientation="landscape" useFirstPageNumber="1" r:id="rId1"/>
  <headerFooter>
    <oddHeader>&amp;C10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topLeftCell="A10" zoomScale="60" zoomScaleNormal="85" zoomScalePageLayoutView="60" workbookViewId="0">
      <selection activeCell="H19" sqref="H19"/>
    </sheetView>
  </sheetViews>
  <sheetFormatPr defaultRowHeight="15" x14ac:dyDescent="0.25"/>
  <cols>
    <col min="1" max="1" width="97.7109375" style="28" customWidth="1"/>
    <col min="2" max="2" width="17" style="28" bestFit="1" customWidth="1"/>
    <col min="3" max="7" width="16.28515625" style="28" customWidth="1"/>
    <col min="8" max="8" width="20" style="28" customWidth="1"/>
    <col min="9" max="16384" width="9.140625" style="28"/>
  </cols>
  <sheetData>
    <row r="1" spans="1:8" s="2" customFormat="1" ht="15.75" x14ac:dyDescent="0.25">
      <c r="A1" s="3"/>
      <c r="B1" s="3"/>
      <c r="C1" s="5"/>
      <c r="D1" s="6"/>
      <c r="E1" s="116"/>
      <c r="F1" s="116"/>
      <c r="G1" s="116"/>
    </row>
    <row r="2" spans="1:8" s="2" customFormat="1" ht="15.75" x14ac:dyDescent="0.25">
      <c r="A2" s="3"/>
      <c r="B2" s="3"/>
      <c r="C2" s="5"/>
      <c r="D2" s="6"/>
      <c r="E2" s="5"/>
      <c r="F2" s="116"/>
      <c r="G2" s="116"/>
    </row>
    <row r="3" spans="1:8" s="2" customFormat="1" ht="27.75" customHeight="1" x14ac:dyDescent="0.25">
      <c r="A3" s="159" t="s">
        <v>82</v>
      </c>
      <c r="B3" s="160"/>
      <c r="C3" s="160"/>
      <c r="D3" s="160"/>
      <c r="E3" s="160"/>
      <c r="F3" s="160"/>
      <c r="G3" s="160"/>
    </row>
    <row r="4" spans="1:8" s="2" customFormat="1" ht="59.25" customHeight="1" x14ac:dyDescent="0.25">
      <c r="A4" s="158" t="s">
        <v>83</v>
      </c>
      <c r="B4" s="158" t="s">
        <v>84</v>
      </c>
      <c r="C4" s="158"/>
      <c r="D4" s="158"/>
      <c r="E4" s="158"/>
      <c r="F4" s="158"/>
      <c r="G4" s="158"/>
      <c r="H4" s="158"/>
    </row>
    <row r="5" spans="1:8" s="2" customFormat="1" ht="43.5" customHeight="1" x14ac:dyDescent="0.25">
      <c r="A5" s="158"/>
      <c r="B5" s="29">
        <v>2025</v>
      </c>
      <c r="C5" s="29">
        <v>2026</v>
      </c>
      <c r="D5" s="29">
        <v>2027</v>
      </c>
      <c r="E5" s="29">
        <v>2028</v>
      </c>
      <c r="F5" s="29">
        <v>2029</v>
      </c>
      <c r="G5" s="29">
        <v>2030</v>
      </c>
      <c r="H5" s="78" t="s">
        <v>17</v>
      </c>
    </row>
    <row r="6" spans="1:8" s="2" customFormat="1" ht="24" customHeight="1" x14ac:dyDescent="0.25">
      <c r="A6" s="29" t="s">
        <v>60</v>
      </c>
      <c r="B6" s="29" t="s">
        <v>61</v>
      </c>
      <c r="C6" s="29">
        <v>13</v>
      </c>
      <c r="D6" s="29">
        <v>14</v>
      </c>
      <c r="E6" s="29">
        <v>15</v>
      </c>
      <c r="F6" s="29">
        <v>16</v>
      </c>
      <c r="G6" s="29">
        <v>17</v>
      </c>
      <c r="H6" s="72">
        <v>9</v>
      </c>
    </row>
    <row r="7" spans="1:8" s="2" customFormat="1" ht="38.25" customHeight="1" x14ac:dyDescent="0.25">
      <c r="A7" s="32" t="s">
        <v>85</v>
      </c>
      <c r="B7" s="74">
        <f t="shared" ref="B7:G7" si="0">B14+B20</f>
        <v>102174963.95999999</v>
      </c>
      <c r="C7" s="74">
        <f t="shared" si="0"/>
        <v>85215685</v>
      </c>
      <c r="D7" s="74">
        <f t="shared" si="0"/>
        <v>86213838</v>
      </c>
      <c r="E7" s="75">
        <f t="shared" si="0"/>
        <v>86213838</v>
      </c>
      <c r="F7" s="74">
        <f t="shared" si="0"/>
        <v>86213838</v>
      </c>
      <c r="G7" s="74">
        <f t="shared" si="0"/>
        <v>86213838</v>
      </c>
      <c r="H7" s="79">
        <f>SUM(B7:G7)</f>
        <v>532246000.95999998</v>
      </c>
    </row>
    <row r="8" spans="1:8" s="2" customFormat="1" ht="27.75" customHeight="1" x14ac:dyDescent="0.25">
      <c r="A8" s="33" t="s">
        <v>86</v>
      </c>
      <c r="B8" s="76"/>
      <c r="C8" s="76"/>
      <c r="D8" s="76"/>
      <c r="E8" s="76"/>
      <c r="F8" s="76"/>
      <c r="G8" s="76"/>
      <c r="H8" s="73"/>
    </row>
    <row r="9" spans="1:8" s="2" customFormat="1" ht="38.25" customHeight="1" x14ac:dyDescent="0.25">
      <c r="A9" s="33" t="s">
        <v>87</v>
      </c>
      <c r="B9" s="76">
        <f>B16+B22</f>
        <v>0</v>
      </c>
      <c r="C9" s="76">
        <f t="shared" ref="C9:G9" si="1">C16+C22</f>
        <v>0</v>
      </c>
      <c r="D9" s="76">
        <f t="shared" si="1"/>
        <v>0</v>
      </c>
      <c r="E9" s="76">
        <f t="shared" si="1"/>
        <v>0</v>
      </c>
      <c r="F9" s="76">
        <f t="shared" si="1"/>
        <v>0</v>
      </c>
      <c r="G9" s="76">
        <f t="shared" si="1"/>
        <v>0</v>
      </c>
      <c r="H9" s="73">
        <f t="shared" ref="H9:H25" si="2">SUM(B9:G9)</f>
        <v>0</v>
      </c>
    </row>
    <row r="10" spans="1:8" s="2" customFormat="1" ht="38.25" customHeight="1" x14ac:dyDescent="0.25">
      <c r="A10" s="33" t="s">
        <v>88</v>
      </c>
      <c r="B10" s="76">
        <f t="shared" ref="B10:G10" si="3">B17+B23</f>
        <v>0</v>
      </c>
      <c r="C10" s="76">
        <f t="shared" si="3"/>
        <v>0</v>
      </c>
      <c r="D10" s="76">
        <f t="shared" si="3"/>
        <v>0</v>
      </c>
      <c r="E10" s="76">
        <f t="shared" si="3"/>
        <v>0</v>
      </c>
      <c r="F10" s="76">
        <f t="shared" si="3"/>
        <v>0</v>
      </c>
      <c r="G10" s="76">
        <f t="shared" si="3"/>
        <v>0</v>
      </c>
      <c r="H10" s="73">
        <f t="shared" si="2"/>
        <v>0</v>
      </c>
    </row>
    <row r="11" spans="1:8" s="2" customFormat="1" ht="38.25" customHeight="1" x14ac:dyDescent="0.25">
      <c r="A11" s="33" t="s">
        <v>89</v>
      </c>
      <c r="B11" s="76">
        <f>B18+B24</f>
        <v>102174963.95999999</v>
      </c>
      <c r="C11" s="76">
        <f>C18+C24</f>
        <v>85215685</v>
      </c>
      <c r="D11" s="76">
        <f t="shared" ref="D11:G11" si="4">D18+D24</f>
        <v>86213838</v>
      </c>
      <c r="E11" s="76">
        <f t="shared" si="4"/>
        <v>86213838</v>
      </c>
      <c r="F11" s="76">
        <f t="shared" si="4"/>
        <v>86213838</v>
      </c>
      <c r="G11" s="76">
        <f t="shared" si="4"/>
        <v>86213838</v>
      </c>
      <c r="H11" s="73">
        <f>SUM(B11:G11)</f>
        <v>532246000.95999998</v>
      </c>
    </row>
    <row r="12" spans="1:8" s="2" customFormat="1" ht="38.25" customHeight="1" x14ac:dyDescent="0.25">
      <c r="A12" s="33" t="s">
        <v>90</v>
      </c>
      <c r="B12" s="76">
        <f t="shared" ref="B12:G12" si="5">B19+B25</f>
        <v>0</v>
      </c>
      <c r="C12" s="76">
        <f t="shared" si="5"/>
        <v>0</v>
      </c>
      <c r="D12" s="76">
        <f t="shared" si="5"/>
        <v>0</v>
      </c>
      <c r="E12" s="76">
        <f t="shared" si="5"/>
        <v>0</v>
      </c>
      <c r="F12" s="76">
        <f t="shared" si="5"/>
        <v>0</v>
      </c>
      <c r="G12" s="76">
        <f t="shared" si="5"/>
        <v>0</v>
      </c>
      <c r="H12" s="73">
        <f t="shared" si="2"/>
        <v>0</v>
      </c>
    </row>
    <row r="13" spans="1:8" s="2" customFormat="1" ht="38.25" customHeight="1" x14ac:dyDescent="0.25">
      <c r="A13" s="33" t="s">
        <v>91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3">
        <f t="shared" si="2"/>
        <v>0</v>
      </c>
    </row>
    <row r="14" spans="1:8" s="2" customFormat="1" ht="89.25" customHeight="1" x14ac:dyDescent="0.25">
      <c r="A14" s="71" t="s">
        <v>163</v>
      </c>
      <c r="B14" s="77">
        <f>SUM(B16:B19)</f>
        <v>85423499.909999996</v>
      </c>
      <c r="C14" s="77">
        <f t="shared" ref="C14:G14" si="6">SUM(C16:C19)</f>
        <v>70526219.370000005</v>
      </c>
      <c r="D14" s="77">
        <f t="shared" si="6"/>
        <v>71354520.469999999</v>
      </c>
      <c r="E14" s="77">
        <f t="shared" si="6"/>
        <v>71354520.469999999</v>
      </c>
      <c r="F14" s="77">
        <f t="shared" si="6"/>
        <v>71354520.469999999</v>
      </c>
      <c r="G14" s="77">
        <f t="shared" si="6"/>
        <v>71354520.469999999</v>
      </c>
      <c r="H14" s="80">
        <f t="shared" si="2"/>
        <v>441367801.16000009</v>
      </c>
    </row>
    <row r="15" spans="1:8" s="2" customFormat="1" ht="27.75" customHeight="1" x14ac:dyDescent="0.25">
      <c r="A15" s="34" t="s">
        <v>86</v>
      </c>
      <c r="B15" s="76"/>
      <c r="C15" s="76"/>
      <c r="D15" s="76"/>
      <c r="E15" s="76"/>
      <c r="F15" s="76"/>
      <c r="G15" s="76"/>
      <c r="H15" s="73"/>
    </row>
    <row r="16" spans="1:8" s="2" customFormat="1" ht="38.25" customHeight="1" x14ac:dyDescent="0.25">
      <c r="A16" s="33" t="s">
        <v>87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3">
        <f t="shared" si="2"/>
        <v>0</v>
      </c>
    </row>
    <row r="17" spans="1:8" s="2" customFormat="1" ht="38.25" customHeight="1" x14ac:dyDescent="0.25">
      <c r="A17" s="33" t="s">
        <v>88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3">
        <f t="shared" si="2"/>
        <v>0</v>
      </c>
    </row>
    <row r="18" spans="1:8" s="2" customFormat="1" ht="38.25" customHeight="1" x14ac:dyDescent="0.25">
      <c r="A18" s="33" t="s">
        <v>89</v>
      </c>
      <c r="B18" s="81">
        <f>80417581.95+5005917.96</f>
        <v>85423499.909999996</v>
      </c>
      <c r="C18" s="81">
        <v>70526219.370000005</v>
      </c>
      <c r="D18" s="81">
        <v>71354520.469999999</v>
      </c>
      <c r="E18" s="81">
        <v>71354520.469999999</v>
      </c>
      <c r="F18" s="81">
        <v>71354520.469999999</v>
      </c>
      <c r="G18" s="81">
        <v>71354520.469999999</v>
      </c>
      <c r="H18" s="82">
        <f>SUM(B18:G18)</f>
        <v>441367801.16000009</v>
      </c>
    </row>
    <row r="19" spans="1:8" s="2" customFormat="1" ht="38.25" customHeight="1" x14ac:dyDescent="0.25">
      <c r="A19" s="33" t="s">
        <v>90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3">
        <f t="shared" si="2"/>
        <v>0</v>
      </c>
    </row>
    <row r="20" spans="1:8" s="2" customFormat="1" ht="93.75" customHeight="1" x14ac:dyDescent="0.25">
      <c r="A20" s="71" t="s">
        <v>164</v>
      </c>
      <c r="B20" s="77">
        <f t="shared" ref="B20:G20" si="7">SUM(B22:B25)</f>
        <v>16751464.050000001</v>
      </c>
      <c r="C20" s="77">
        <f t="shared" si="7"/>
        <v>14689465.630000001</v>
      </c>
      <c r="D20" s="77">
        <f t="shared" si="7"/>
        <v>14859317.529999999</v>
      </c>
      <c r="E20" s="77">
        <f t="shared" si="7"/>
        <v>14859317.529999999</v>
      </c>
      <c r="F20" s="77">
        <f t="shared" si="7"/>
        <v>14859317.529999999</v>
      </c>
      <c r="G20" s="77">
        <f t="shared" si="7"/>
        <v>14859317.529999999</v>
      </c>
      <c r="H20" s="80">
        <f t="shared" si="2"/>
        <v>90878199.799999997</v>
      </c>
    </row>
    <row r="21" spans="1:8" s="2" customFormat="1" ht="27.75" customHeight="1" x14ac:dyDescent="0.25">
      <c r="A21" s="34" t="s">
        <v>86</v>
      </c>
      <c r="B21" s="76"/>
      <c r="C21" s="76"/>
      <c r="D21" s="76"/>
      <c r="E21" s="76"/>
      <c r="F21" s="76"/>
      <c r="G21" s="76"/>
      <c r="H21" s="73"/>
    </row>
    <row r="22" spans="1:8" s="2" customFormat="1" ht="38.25" customHeight="1" x14ac:dyDescent="0.25">
      <c r="A22" s="33" t="s">
        <v>87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3">
        <f t="shared" si="2"/>
        <v>0</v>
      </c>
    </row>
    <row r="23" spans="1:8" s="2" customFormat="1" ht="38.25" customHeight="1" x14ac:dyDescent="0.25">
      <c r="A23" s="33" t="s">
        <v>88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  <c r="H23" s="73">
        <f t="shared" si="2"/>
        <v>0</v>
      </c>
    </row>
    <row r="24" spans="1:8" s="2" customFormat="1" ht="38.25" customHeight="1" x14ac:dyDescent="0.25">
      <c r="A24" s="83" t="s">
        <v>89</v>
      </c>
      <c r="B24" s="81">
        <v>16751464.050000001</v>
      </c>
      <c r="C24" s="81">
        <v>14689465.630000001</v>
      </c>
      <c r="D24" s="81">
        <v>14859317.529999999</v>
      </c>
      <c r="E24" s="81">
        <v>14859317.529999999</v>
      </c>
      <c r="F24" s="81">
        <v>14859317.529999999</v>
      </c>
      <c r="G24" s="81">
        <v>14859317.529999999</v>
      </c>
      <c r="H24" s="82">
        <f t="shared" si="2"/>
        <v>90878199.799999997</v>
      </c>
    </row>
    <row r="25" spans="1:8" s="2" customFormat="1" ht="38.25" customHeight="1" x14ac:dyDescent="0.25">
      <c r="A25" s="35" t="s">
        <v>90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  <c r="H25" s="73">
        <f t="shared" si="2"/>
        <v>0</v>
      </c>
    </row>
    <row r="26" spans="1:8" s="2" customFormat="1" x14ac:dyDescent="0.25"/>
    <row r="27" spans="1:8" s="2" customFormat="1" x14ac:dyDescent="0.25"/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59" firstPageNumber="11" fitToHeight="5" orientation="landscape" useFirstPageNumber="1" verticalDpi="18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view="pageBreakPreview" topLeftCell="A19" zoomScale="60" zoomScaleNormal="70" zoomScalePageLayoutView="50" workbookViewId="0">
      <selection activeCell="F1" sqref="F1"/>
    </sheetView>
  </sheetViews>
  <sheetFormatPr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1" customWidth="1"/>
    <col min="13" max="13" width="37.85546875" style="1" customWidth="1"/>
    <col min="14" max="14" width="19.42578125" style="1" customWidth="1"/>
    <col min="15" max="16384" width="9.140625" style="1"/>
  </cols>
  <sheetData>
    <row r="1" spans="1:14" s="2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16"/>
      <c r="L1" s="116"/>
      <c r="M1" s="116"/>
      <c r="N1" s="116"/>
    </row>
    <row r="2" spans="1:14" s="2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6"/>
      <c r="L2" s="36"/>
      <c r="M2" s="37"/>
      <c r="N2" s="6" t="s">
        <v>92</v>
      </c>
    </row>
    <row r="3" spans="1:14" ht="52.5" customHeight="1" x14ac:dyDescent="0.25">
      <c r="A3" s="187" t="s">
        <v>93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4" ht="30" customHeight="1" x14ac:dyDescent="0.25">
      <c r="A4" s="128" t="s">
        <v>24</v>
      </c>
      <c r="B4" s="130" t="s">
        <v>94</v>
      </c>
      <c r="C4" s="130" t="s">
        <v>95</v>
      </c>
      <c r="D4" s="130" t="s">
        <v>96</v>
      </c>
      <c r="E4" s="188" t="s">
        <v>97</v>
      </c>
      <c r="F4" s="188" t="s">
        <v>98</v>
      </c>
      <c r="G4" s="188" t="s">
        <v>99</v>
      </c>
      <c r="H4" s="132" t="s">
        <v>100</v>
      </c>
      <c r="I4" s="132"/>
      <c r="J4" s="132"/>
      <c r="K4" s="132"/>
      <c r="L4" s="132"/>
      <c r="M4" s="132" t="s">
        <v>101</v>
      </c>
      <c r="N4" s="130" t="s">
        <v>102</v>
      </c>
    </row>
    <row r="5" spans="1:14" ht="147" customHeight="1" x14ac:dyDescent="0.25">
      <c r="A5" s="129"/>
      <c r="B5" s="131"/>
      <c r="C5" s="131"/>
      <c r="D5" s="131"/>
      <c r="E5" s="189"/>
      <c r="F5" s="189"/>
      <c r="G5" s="189"/>
      <c r="H5" s="10" t="s">
        <v>103</v>
      </c>
      <c r="I5" s="10" t="s">
        <v>103</v>
      </c>
      <c r="J5" s="10" t="s">
        <v>103</v>
      </c>
      <c r="K5" s="10" t="s">
        <v>103</v>
      </c>
      <c r="L5" s="14" t="s">
        <v>104</v>
      </c>
      <c r="M5" s="133"/>
      <c r="N5" s="131"/>
    </row>
    <row r="6" spans="1:14" ht="30" customHeight="1" x14ac:dyDescent="0.25">
      <c r="A6" s="13">
        <v>1</v>
      </c>
      <c r="B6" s="14">
        <v>2</v>
      </c>
      <c r="C6" s="14">
        <v>3</v>
      </c>
      <c r="D6" s="14">
        <v>4</v>
      </c>
      <c r="E6" s="14" t="s">
        <v>64</v>
      </c>
      <c r="F6" s="14" t="s">
        <v>51</v>
      </c>
      <c r="G6" s="14" t="s">
        <v>38</v>
      </c>
      <c r="H6" s="10" t="s">
        <v>39</v>
      </c>
      <c r="I6" s="10" t="s">
        <v>40</v>
      </c>
      <c r="J6" s="10" t="s">
        <v>41</v>
      </c>
      <c r="K6" s="10" t="s">
        <v>42</v>
      </c>
      <c r="L6" s="10" t="s">
        <v>43</v>
      </c>
      <c r="M6" s="10" t="s">
        <v>44</v>
      </c>
      <c r="N6" s="14" t="s">
        <v>45</v>
      </c>
    </row>
    <row r="7" spans="1:14" ht="30" customHeight="1" x14ac:dyDescent="0.25">
      <c r="A7" s="170" t="s">
        <v>105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</row>
    <row r="8" spans="1:14" ht="33.75" customHeight="1" x14ac:dyDescent="0.25">
      <c r="A8" s="172" t="s">
        <v>106</v>
      </c>
      <c r="B8" s="173"/>
      <c r="C8" s="173"/>
      <c r="D8" s="173"/>
      <c r="E8" s="173"/>
      <c r="F8" s="174"/>
      <c r="G8" s="38" t="s">
        <v>17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1" t="s">
        <v>49</v>
      </c>
      <c r="N8" s="11" t="s">
        <v>49</v>
      </c>
    </row>
    <row r="9" spans="1:14" ht="33.75" customHeight="1" x14ac:dyDescent="0.25">
      <c r="A9" s="175"/>
      <c r="B9" s="176"/>
      <c r="C9" s="176"/>
      <c r="D9" s="176"/>
      <c r="E9" s="176"/>
      <c r="F9" s="177"/>
      <c r="G9" s="39" t="s">
        <v>107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1" t="s">
        <v>49</v>
      </c>
      <c r="N9" s="11" t="s">
        <v>49</v>
      </c>
    </row>
    <row r="10" spans="1:14" ht="33.75" customHeight="1" x14ac:dyDescent="0.25">
      <c r="A10" s="175"/>
      <c r="B10" s="176"/>
      <c r="C10" s="176"/>
      <c r="D10" s="176"/>
      <c r="E10" s="176"/>
      <c r="F10" s="177"/>
      <c r="G10" s="39" t="s">
        <v>108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1" t="s">
        <v>49</v>
      </c>
      <c r="N10" s="11" t="s">
        <v>49</v>
      </c>
    </row>
    <row r="11" spans="1:14" ht="33" customHeight="1" x14ac:dyDescent="0.25">
      <c r="A11" s="175"/>
      <c r="B11" s="176"/>
      <c r="C11" s="176"/>
      <c r="D11" s="176"/>
      <c r="E11" s="176"/>
      <c r="F11" s="177"/>
      <c r="G11" s="39" t="s">
        <v>89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1" t="s">
        <v>49</v>
      </c>
      <c r="N11" s="11" t="s">
        <v>49</v>
      </c>
    </row>
    <row r="12" spans="1:14" ht="33" customHeight="1" x14ac:dyDescent="0.25">
      <c r="A12" s="178"/>
      <c r="B12" s="179"/>
      <c r="C12" s="179"/>
      <c r="D12" s="179"/>
      <c r="E12" s="179"/>
      <c r="F12" s="180"/>
      <c r="G12" s="20" t="s">
        <v>90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1" t="s">
        <v>49</v>
      </c>
      <c r="N12" s="11" t="s">
        <v>49</v>
      </c>
    </row>
    <row r="13" spans="1:14" ht="39.75" customHeight="1" x14ac:dyDescent="0.25">
      <c r="A13" s="181" t="s">
        <v>109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3"/>
    </row>
    <row r="14" spans="1:14" ht="33.75" customHeight="1" x14ac:dyDescent="0.25">
      <c r="A14" s="173" t="s">
        <v>110</v>
      </c>
      <c r="B14" s="173"/>
      <c r="C14" s="173"/>
      <c r="D14" s="173"/>
      <c r="E14" s="173"/>
      <c r="F14" s="174"/>
      <c r="G14" s="38" t="s">
        <v>17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1" t="s">
        <v>49</v>
      </c>
      <c r="N14" s="11" t="s">
        <v>49</v>
      </c>
    </row>
    <row r="15" spans="1:14" ht="33.75" customHeight="1" x14ac:dyDescent="0.25">
      <c r="A15" s="176"/>
      <c r="B15" s="176"/>
      <c r="C15" s="176"/>
      <c r="D15" s="176"/>
      <c r="E15" s="176"/>
      <c r="F15" s="177"/>
      <c r="G15" s="39" t="s">
        <v>107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1" t="s">
        <v>49</v>
      </c>
      <c r="N15" s="11" t="s">
        <v>49</v>
      </c>
    </row>
    <row r="16" spans="1:14" ht="33.75" customHeight="1" x14ac:dyDescent="0.25">
      <c r="A16" s="176"/>
      <c r="B16" s="176"/>
      <c r="C16" s="176"/>
      <c r="D16" s="176"/>
      <c r="E16" s="176"/>
      <c r="F16" s="177"/>
      <c r="G16" s="39" t="s">
        <v>108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1" t="s">
        <v>49</v>
      </c>
      <c r="N16" s="11" t="s">
        <v>49</v>
      </c>
    </row>
    <row r="17" spans="1:14" ht="33.75" customHeight="1" x14ac:dyDescent="0.25">
      <c r="A17" s="176"/>
      <c r="B17" s="176"/>
      <c r="C17" s="176"/>
      <c r="D17" s="176"/>
      <c r="E17" s="176"/>
      <c r="F17" s="177"/>
      <c r="G17" s="39" t="s">
        <v>89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1" t="s">
        <v>49</v>
      </c>
      <c r="N17" s="11" t="s">
        <v>49</v>
      </c>
    </row>
    <row r="18" spans="1:14" ht="33.75" customHeight="1" x14ac:dyDescent="0.25">
      <c r="A18" s="179"/>
      <c r="B18" s="179"/>
      <c r="C18" s="179"/>
      <c r="D18" s="179"/>
      <c r="E18" s="179"/>
      <c r="F18" s="180"/>
      <c r="G18" s="20" t="s">
        <v>90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1" t="s">
        <v>49</v>
      </c>
      <c r="N18" s="11" t="s">
        <v>49</v>
      </c>
    </row>
    <row r="19" spans="1:14" ht="35.25" customHeight="1" x14ac:dyDescent="0.25">
      <c r="A19" s="40">
        <v>1</v>
      </c>
      <c r="B19" s="41" t="s">
        <v>111</v>
      </c>
      <c r="C19" s="63" t="s">
        <v>49</v>
      </c>
      <c r="D19" s="63" t="s">
        <v>49</v>
      </c>
      <c r="E19" s="63" t="s">
        <v>49</v>
      </c>
      <c r="F19" s="63" t="s">
        <v>49</v>
      </c>
      <c r="G19" s="38" t="s">
        <v>17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1" t="s">
        <v>49</v>
      </c>
      <c r="N19" s="11" t="s">
        <v>49</v>
      </c>
    </row>
    <row r="20" spans="1:14" ht="35.25" customHeight="1" x14ac:dyDescent="0.25">
      <c r="A20" s="41"/>
      <c r="B20" s="41"/>
      <c r="C20" s="63" t="s">
        <v>49</v>
      </c>
      <c r="D20" s="63" t="s">
        <v>49</v>
      </c>
      <c r="E20" s="63" t="s">
        <v>49</v>
      </c>
      <c r="F20" s="63" t="s">
        <v>49</v>
      </c>
      <c r="G20" s="39" t="s">
        <v>107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1" t="s">
        <v>49</v>
      </c>
      <c r="N20" s="11" t="s">
        <v>49</v>
      </c>
    </row>
    <row r="21" spans="1:14" ht="35.25" customHeight="1" x14ac:dyDescent="0.25">
      <c r="A21" s="41"/>
      <c r="B21" s="41"/>
      <c r="C21" s="63" t="s">
        <v>49</v>
      </c>
      <c r="D21" s="63" t="s">
        <v>49</v>
      </c>
      <c r="E21" s="63" t="s">
        <v>49</v>
      </c>
      <c r="F21" s="63" t="s">
        <v>49</v>
      </c>
      <c r="G21" s="39" t="s">
        <v>108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1" t="s">
        <v>49</v>
      </c>
      <c r="N21" s="11" t="s">
        <v>49</v>
      </c>
    </row>
    <row r="22" spans="1:14" ht="35.25" customHeight="1" x14ac:dyDescent="0.25">
      <c r="A22" s="41"/>
      <c r="B22" s="41"/>
      <c r="C22" s="63" t="s">
        <v>49</v>
      </c>
      <c r="D22" s="63" t="s">
        <v>49</v>
      </c>
      <c r="E22" s="63" t="s">
        <v>49</v>
      </c>
      <c r="F22" s="63" t="s">
        <v>49</v>
      </c>
      <c r="G22" s="39" t="s">
        <v>89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1" t="s">
        <v>49</v>
      </c>
      <c r="N22" s="11" t="s">
        <v>49</v>
      </c>
    </row>
    <row r="23" spans="1:14" ht="35.25" customHeight="1" x14ac:dyDescent="0.25">
      <c r="A23" s="41"/>
      <c r="B23" s="41"/>
      <c r="C23" s="63" t="s">
        <v>49</v>
      </c>
      <c r="D23" s="63" t="s">
        <v>49</v>
      </c>
      <c r="E23" s="63" t="s">
        <v>49</v>
      </c>
      <c r="F23" s="63" t="s">
        <v>49</v>
      </c>
      <c r="G23" s="20" t="s">
        <v>90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1" t="s">
        <v>49</v>
      </c>
      <c r="N23" s="11" t="s">
        <v>49</v>
      </c>
    </row>
    <row r="24" spans="1:14" ht="34.5" customHeight="1" x14ac:dyDescent="0.25">
      <c r="A24" s="40" t="s">
        <v>112</v>
      </c>
      <c r="B24" s="41"/>
      <c r="C24" s="63" t="s">
        <v>49</v>
      </c>
      <c r="D24" s="63" t="s">
        <v>49</v>
      </c>
      <c r="E24" s="63" t="s">
        <v>49</v>
      </c>
      <c r="F24" s="63" t="s">
        <v>49</v>
      </c>
      <c r="G24" s="41"/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1" t="s">
        <v>49</v>
      </c>
      <c r="N24" s="11" t="s">
        <v>49</v>
      </c>
    </row>
    <row r="25" spans="1:14" ht="39.75" customHeight="1" x14ac:dyDescent="0.25">
      <c r="A25" s="184" t="s">
        <v>113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6"/>
    </row>
    <row r="26" spans="1:14" ht="35.25" customHeight="1" x14ac:dyDescent="0.25">
      <c r="A26" s="161" t="s">
        <v>114</v>
      </c>
      <c r="B26" s="162"/>
      <c r="C26" s="162"/>
      <c r="D26" s="162"/>
      <c r="E26" s="162"/>
      <c r="F26" s="163"/>
      <c r="G26" s="38" t="s">
        <v>17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1" t="s">
        <v>49</v>
      </c>
      <c r="N26" s="11" t="s">
        <v>49</v>
      </c>
    </row>
    <row r="27" spans="1:14" ht="35.25" customHeight="1" x14ac:dyDescent="0.25">
      <c r="A27" s="164"/>
      <c r="B27" s="165"/>
      <c r="C27" s="165"/>
      <c r="D27" s="165"/>
      <c r="E27" s="165"/>
      <c r="F27" s="166"/>
      <c r="G27" s="39" t="s">
        <v>107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1" t="s">
        <v>49</v>
      </c>
      <c r="N27" s="11" t="s">
        <v>49</v>
      </c>
    </row>
    <row r="28" spans="1:14" ht="35.25" customHeight="1" x14ac:dyDescent="0.25">
      <c r="A28" s="164"/>
      <c r="B28" s="165"/>
      <c r="C28" s="165"/>
      <c r="D28" s="165"/>
      <c r="E28" s="165"/>
      <c r="F28" s="166"/>
      <c r="G28" s="39" t="s">
        <v>108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1" t="s">
        <v>49</v>
      </c>
      <c r="N28" s="11" t="s">
        <v>49</v>
      </c>
    </row>
    <row r="29" spans="1:14" ht="35.25" customHeight="1" x14ac:dyDescent="0.25">
      <c r="A29" s="164"/>
      <c r="B29" s="165"/>
      <c r="C29" s="165"/>
      <c r="D29" s="165"/>
      <c r="E29" s="165"/>
      <c r="F29" s="166"/>
      <c r="G29" s="39" t="s">
        <v>89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1" t="s">
        <v>49</v>
      </c>
      <c r="N29" s="11" t="s">
        <v>49</v>
      </c>
    </row>
    <row r="30" spans="1:14" ht="35.25" customHeight="1" x14ac:dyDescent="0.25">
      <c r="A30" s="167"/>
      <c r="B30" s="168"/>
      <c r="C30" s="168"/>
      <c r="D30" s="168"/>
      <c r="E30" s="168"/>
      <c r="F30" s="169"/>
      <c r="G30" s="20" t="s">
        <v>90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1" t="s">
        <v>49</v>
      </c>
      <c r="N30" s="11" t="s">
        <v>49</v>
      </c>
    </row>
    <row r="31" spans="1:14" ht="35.25" customHeight="1" x14ac:dyDescent="0.25">
      <c r="A31" s="40">
        <v>1</v>
      </c>
      <c r="B31" s="41" t="s">
        <v>111</v>
      </c>
      <c r="C31" s="63" t="s">
        <v>49</v>
      </c>
      <c r="D31" s="63" t="s">
        <v>49</v>
      </c>
      <c r="E31" s="63" t="s">
        <v>49</v>
      </c>
      <c r="F31" s="63" t="s">
        <v>49</v>
      </c>
      <c r="G31" s="38" t="s">
        <v>17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1" t="s">
        <v>49</v>
      </c>
      <c r="N31" s="11" t="s">
        <v>49</v>
      </c>
    </row>
    <row r="32" spans="1:14" ht="35.25" customHeight="1" x14ac:dyDescent="0.25">
      <c r="A32" s="41"/>
      <c r="B32" s="41"/>
      <c r="C32" s="63" t="s">
        <v>49</v>
      </c>
      <c r="D32" s="63" t="s">
        <v>49</v>
      </c>
      <c r="E32" s="63" t="s">
        <v>49</v>
      </c>
      <c r="F32" s="63" t="s">
        <v>49</v>
      </c>
      <c r="G32" s="39" t="s">
        <v>107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1" t="s">
        <v>49</v>
      </c>
      <c r="N32" s="11" t="s">
        <v>49</v>
      </c>
    </row>
    <row r="33" spans="1:14" ht="35.25" customHeight="1" x14ac:dyDescent="0.25">
      <c r="A33" s="41"/>
      <c r="B33" s="41"/>
      <c r="C33" s="63" t="s">
        <v>49</v>
      </c>
      <c r="D33" s="63" t="s">
        <v>49</v>
      </c>
      <c r="E33" s="63" t="s">
        <v>49</v>
      </c>
      <c r="F33" s="63" t="s">
        <v>49</v>
      </c>
      <c r="G33" s="39" t="s">
        <v>108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1" t="s">
        <v>49</v>
      </c>
      <c r="N33" s="11" t="s">
        <v>49</v>
      </c>
    </row>
    <row r="34" spans="1:14" ht="35.25" customHeight="1" x14ac:dyDescent="0.25">
      <c r="A34" s="41"/>
      <c r="B34" s="41"/>
      <c r="C34" s="63" t="s">
        <v>49</v>
      </c>
      <c r="D34" s="63" t="s">
        <v>49</v>
      </c>
      <c r="E34" s="63" t="s">
        <v>49</v>
      </c>
      <c r="F34" s="63" t="s">
        <v>49</v>
      </c>
      <c r="G34" s="39" t="s">
        <v>89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1" t="s">
        <v>49</v>
      </c>
      <c r="N34" s="11" t="s">
        <v>49</v>
      </c>
    </row>
    <row r="35" spans="1:14" ht="35.25" customHeight="1" x14ac:dyDescent="0.25">
      <c r="A35" s="41"/>
      <c r="B35" s="41"/>
      <c r="C35" s="63" t="s">
        <v>49</v>
      </c>
      <c r="D35" s="63" t="s">
        <v>49</v>
      </c>
      <c r="E35" s="63" t="s">
        <v>49</v>
      </c>
      <c r="F35" s="63" t="s">
        <v>49</v>
      </c>
      <c r="G35" s="20" t="s">
        <v>90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1" t="s">
        <v>49</v>
      </c>
      <c r="N35" s="11" t="s">
        <v>49</v>
      </c>
    </row>
    <row r="36" spans="1:14" ht="34.5" customHeight="1" x14ac:dyDescent="0.25">
      <c r="A36" s="40" t="s">
        <v>112</v>
      </c>
      <c r="B36" s="41"/>
      <c r="C36" s="63" t="s">
        <v>49</v>
      </c>
      <c r="D36" s="63" t="s">
        <v>49</v>
      </c>
      <c r="E36" s="63" t="s">
        <v>49</v>
      </c>
      <c r="F36" s="63" t="s">
        <v>49</v>
      </c>
      <c r="G36" s="41"/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1" t="s">
        <v>49</v>
      </c>
      <c r="N36" s="11" t="s">
        <v>49</v>
      </c>
    </row>
  </sheetData>
  <mergeCells count="18">
    <mergeCell ref="K1:N1"/>
    <mergeCell ref="A3:N3"/>
    <mergeCell ref="A4:A5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A26:F30"/>
    <mergeCell ref="A7:N7"/>
    <mergeCell ref="A8:F12"/>
    <mergeCell ref="A13:N13"/>
    <mergeCell ref="A14:F18"/>
    <mergeCell ref="A25:N25"/>
  </mergeCells>
  <pageMargins left="1.1811023622047245" right="0.39370078740157483" top="0.78740157480314965" bottom="0.78740157480314965" header="0.31496062992125984" footer="0.31496062992125984"/>
  <pageSetup paperSize="9" scale="47" firstPageNumber="13" fitToHeight="3" orientation="landscape" useFirstPageNumber="1" horizontalDpi="180" verticalDpi="18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topLeftCell="B1" zoomScale="60" zoomScaleNormal="100" workbookViewId="0">
      <selection activeCell="H1" sqref="H1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2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16"/>
      <c r="L1" s="116"/>
    </row>
    <row r="2" spans="1:12" s="2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6"/>
      <c r="L2" s="6" t="s">
        <v>115</v>
      </c>
    </row>
    <row r="3" spans="1:12" s="1" customFormat="1" ht="52.5" customHeight="1" x14ac:dyDescent="0.25">
      <c r="A3" s="187" t="s">
        <v>116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4" spans="1:12" s="1" customFormat="1" ht="30" customHeight="1" x14ac:dyDescent="0.25">
      <c r="A4" s="190" t="s">
        <v>24</v>
      </c>
      <c r="B4" s="193" t="s">
        <v>117</v>
      </c>
      <c r="C4" s="194"/>
      <c r="D4" s="194"/>
      <c r="E4" s="195"/>
      <c r="F4" s="188" t="s">
        <v>118</v>
      </c>
      <c r="G4" s="188" t="s">
        <v>119</v>
      </c>
      <c r="H4" s="132" t="s">
        <v>120</v>
      </c>
      <c r="I4" s="132"/>
      <c r="J4" s="132"/>
      <c r="K4" s="132"/>
      <c r="L4" s="132"/>
    </row>
    <row r="5" spans="1:12" s="1" customFormat="1" ht="147" hidden="1" customHeight="1" x14ac:dyDescent="0.25">
      <c r="A5" s="191"/>
      <c r="B5" s="196"/>
      <c r="C5" s="197"/>
      <c r="D5" s="197"/>
      <c r="E5" s="198"/>
      <c r="F5" s="199"/>
      <c r="G5" s="199"/>
      <c r="H5" s="10" t="s">
        <v>103</v>
      </c>
      <c r="I5" s="10" t="s">
        <v>103</v>
      </c>
      <c r="J5" s="10" t="s">
        <v>103</v>
      </c>
      <c r="K5" s="10" t="s">
        <v>103</v>
      </c>
      <c r="L5" s="14" t="s">
        <v>104</v>
      </c>
    </row>
    <row r="6" spans="1:12" s="1" customFormat="1" ht="68.25" customHeight="1" x14ac:dyDescent="0.25">
      <c r="A6" s="192"/>
      <c r="B6" s="11" t="s">
        <v>121</v>
      </c>
      <c r="C6" s="11" t="s">
        <v>122</v>
      </c>
      <c r="D6" s="11" t="s">
        <v>123</v>
      </c>
      <c r="E6" s="11" t="s">
        <v>124</v>
      </c>
      <c r="F6" s="189"/>
      <c r="G6" s="189"/>
      <c r="H6" s="10" t="s">
        <v>125</v>
      </c>
      <c r="I6" s="10" t="s">
        <v>125</v>
      </c>
      <c r="J6" s="10" t="s">
        <v>125</v>
      </c>
      <c r="K6" s="10" t="s">
        <v>125</v>
      </c>
      <c r="L6" s="10" t="s">
        <v>112</v>
      </c>
    </row>
    <row r="7" spans="1:12" s="1" customFormat="1" ht="16.5" customHeight="1" x14ac:dyDescent="0.25">
      <c r="A7" s="13">
        <v>1</v>
      </c>
      <c r="B7" s="14">
        <v>2</v>
      </c>
      <c r="C7" s="14">
        <v>3</v>
      </c>
      <c r="D7" s="14">
        <v>4</v>
      </c>
      <c r="E7" s="14" t="s">
        <v>64</v>
      </c>
      <c r="F7" s="14" t="s">
        <v>51</v>
      </c>
      <c r="G7" s="14" t="s">
        <v>38</v>
      </c>
      <c r="H7" s="10" t="s">
        <v>39</v>
      </c>
      <c r="I7" s="10" t="s">
        <v>40</v>
      </c>
      <c r="J7" s="10" t="s">
        <v>41</v>
      </c>
      <c r="K7" s="10" t="s">
        <v>42</v>
      </c>
      <c r="L7" s="10" t="s">
        <v>43</v>
      </c>
    </row>
    <row r="8" spans="1:12" x14ac:dyDescent="0.25">
      <c r="A8" s="45">
        <v>1</v>
      </c>
      <c r="B8" s="46" t="s">
        <v>49</v>
      </c>
      <c r="C8" s="46" t="s">
        <v>49</v>
      </c>
      <c r="D8" s="46" t="s">
        <v>49</v>
      </c>
      <c r="E8" s="46" t="s">
        <v>49</v>
      </c>
      <c r="F8" s="46" t="s">
        <v>49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</row>
  </sheetData>
  <mergeCells count="7">
    <mergeCell ref="K1:L1"/>
    <mergeCell ref="A3:L3"/>
    <mergeCell ref="A4:A6"/>
    <mergeCell ref="B4:E5"/>
    <mergeCell ref="F4:F6"/>
    <mergeCell ref="G4:G6"/>
    <mergeCell ref="H4:L4"/>
  </mergeCells>
  <pageMargins left="0.70866141732283472" right="0.70866141732283472" top="0.74803149606299213" bottom="0.74803149606299213" header="0.31496062992125984" footer="0.31496062992125984"/>
  <pageSetup paperSize="9" scale="59" firstPageNumber="18" orientation="landscape" useFirstPageNumber="1" r:id="rId1"/>
  <headerFooter>
    <oddHeader>&amp;C15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="60" zoomScaleNormal="100" workbookViewId="0">
      <selection activeCell="J23" sqref="J23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2" customFormat="1" ht="82.5" customHeight="1" x14ac:dyDescent="0.25">
      <c r="A1" s="3"/>
      <c r="B1" s="3"/>
      <c r="C1" s="3"/>
      <c r="D1" s="3"/>
      <c r="E1" s="116"/>
      <c r="F1" s="116"/>
    </row>
    <row r="2" spans="1:6" s="2" customFormat="1" ht="24" customHeight="1" x14ac:dyDescent="0.25">
      <c r="A2" s="3"/>
      <c r="B2" s="3"/>
      <c r="C2" s="3"/>
      <c r="D2" s="3"/>
      <c r="E2" s="3"/>
      <c r="F2" s="6" t="s">
        <v>126</v>
      </c>
    </row>
    <row r="3" spans="1:6" s="1" customFormat="1" ht="52.5" customHeight="1" x14ac:dyDescent="0.25">
      <c r="A3" s="187" t="s">
        <v>127</v>
      </c>
      <c r="B3" s="118"/>
      <c r="C3" s="118"/>
      <c r="D3" s="118"/>
      <c r="E3" s="118"/>
      <c r="F3" s="187"/>
    </row>
    <row r="4" spans="1:6" s="1" customFormat="1" ht="70.5" customHeight="1" x14ac:dyDescent="0.25">
      <c r="A4" s="190" t="s">
        <v>24</v>
      </c>
      <c r="B4" s="11" t="s">
        <v>128</v>
      </c>
      <c r="C4" s="11" t="s">
        <v>118</v>
      </c>
      <c r="D4" s="11" t="s">
        <v>129</v>
      </c>
      <c r="E4" s="11" t="s">
        <v>130</v>
      </c>
      <c r="F4" s="188" t="s">
        <v>131</v>
      </c>
    </row>
    <row r="5" spans="1:6" s="1" customFormat="1" ht="147" hidden="1" customHeight="1" x14ac:dyDescent="0.25">
      <c r="A5" s="191"/>
      <c r="B5" s="42"/>
      <c r="C5" s="43"/>
      <c r="D5" s="43"/>
      <c r="E5" s="44"/>
      <c r="F5" s="199"/>
    </row>
    <row r="6" spans="1:6" s="1" customFormat="1" ht="16.5" customHeight="1" x14ac:dyDescent="0.25">
      <c r="A6" s="13">
        <v>1</v>
      </c>
      <c r="B6" s="14">
        <v>2</v>
      </c>
      <c r="C6" s="14">
        <v>3</v>
      </c>
      <c r="D6" s="14">
        <v>4</v>
      </c>
      <c r="E6" s="14" t="s">
        <v>64</v>
      </c>
      <c r="F6" s="14" t="s">
        <v>51</v>
      </c>
    </row>
    <row r="7" spans="1:6" ht="15.75" x14ac:dyDescent="0.25">
      <c r="A7" s="12">
        <v>1</v>
      </c>
      <c r="B7" s="48" t="s">
        <v>49</v>
      </c>
      <c r="C7" s="48" t="s">
        <v>49</v>
      </c>
      <c r="D7" s="48" t="s">
        <v>49</v>
      </c>
      <c r="E7" s="48" t="s">
        <v>49</v>
      </c>
      <c r="F7" s="48" t="s">
        <v>49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E1:F1"/>
    <mergeCell ref="A3:F3"/>
    <mergeCell ref="A4:A5"/>
    <mergeCell ref="F4:F5"/>
  </mergeCells>
  <pageMargins left="0.70866141732283472" right="0.70866141732283472" top="0.74803149606299213" bottom="0.74803149606299213" header="0.31496062992125984" footer="0.31496062992125984"/>
  <pageSetup paperSize="9" scale="78" firstPageNumber="19" orientation="landscape" useFirstPageNumber="1" r:id="rId1"/>
  <headerFooter>
    <oddHeader>&amp;C16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3'!Print_Titles</vt:lpstr>
      <vt:lpstr>'Таблица 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Шеметова Ирина Андреевна</dc:creator>
  <cp:lastModifiedBy>Балчугова Вера Владимировна</cp:lastModifiedBy>
  <cp:revision>1</cp:revision>
  <cp:lastPrinted>2024-10-10T11:55:13Z</cp:lastPrinted>
  <dcterms:created xsi:type="dcterms:W3CDTF">2006-09-28T05:33:49Z</dcterms:created>
  <dcterms:modified xsi:type="dcterms:W3CDTF">2024-10-28T05:52:05Z</dcterms:modified>
</cp:coreProperties>
</file>