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8" yWindow="-108" windowWidth="18768" windowHeight="13176"/>
  </bookViews>
  <sheets>
    <sheet name="1-2016" sheetId="3" r:id="rId1"/>
    <sheet name="2-2016" sheetId="10" r:id="rId2"/>
    <sheet name="3-2016 " sheetId="11" r:id="rId3"/>
    <sheet name="4-2016" sheetId="6" r:id="rId4"/>
  </sheets>
  <definedNames>
    <definedName name="__bookmark_1" localSheetId="2">#REF!</definedName>
    <definedName name="__bookmark_1">#REF!</definedName>
    <definedName name="__bookmark_2" localSheetId="2">#REF!</definedName>
    <definedName name="__bookmark_2">#REF!</definedName>
    <definedName name="__bookmark_3" localSheetId="2">#REF!</definedName>
    <definedName name="__bookmark_3">#REF!</definedName>
    <definedName name="__bookmark_4" localSheetId="2">#REF!</definedName>
    <definedName name="__bookmark_4">#REF!</definedName>
    <definedName name="__bookmark_5" localSheetId="2">#REF!</definedName>
    <definedName name="__bookmark_5">#REF!</definedName>
    <definedName name="_xlnm._FilterDatabase" localSheetId="0" hidden="1">'1-2016'!$A$7:$G$198</definedName>
    <definedName name="_xlnm._FilterDatabase" localSheetId="1" hidden="1">'2-2016'!$B$9:$K$995</definedName>
    <definedName name="_xlnm._FilterDatabase" localSheetId="2" hidden="1">'3-2016 '!$A$9:$G$57</definedName>
    <definedName name="_xlnm.Print_Titles" localSheetId="0">'1-2016'!$7:$7</definedName>
    <definedName name="_xlnm.Print_Titles" localSheetId="1">'2-2016'!$9:$9</definedName>
    <definedName name="_xlnm.Print_Titles" localSheetId="2">'3-2016 '!$9:$9</definedName>
    <definedName name="_xlnm.Print_Area" localSheetId="0">'1-2016'!$A$1:$F$198</definedName>
  </definedNames>
  <calcPr calcId="145621"/>
</workbook>
</file>

<file path=xl/calcChain.xml><?xml version="1.0" encoding="utf-8"?>
<calcChain xmlns="http://schemas.openxmlformats.org/spreadsheetml/2006/main">
  <c r="C57" i="3" l="1"/>
  <c r="C68" i="3"/>
  <c r="D57" i="3"/>
  <c r="D60" i="3"/>
  <c r="J10" i="10" l="1"/>
  <c r="C18" i="6" l="1"/>
  <c r="D18" i="6"/>
  <c r="F57" i="11" l="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J995" i="10"/>
  <c r="J994" i="10"/>
  <c r="J993" i="10"/>
  <c r="J992" i="10"/>
  <c r="J991" i="10"/>
  <c r="J990" i="10"/>
  <c r="J989" i="10"/>
  <c r="J988" i="10"/>
  <c r="J987" i="10"/>
  <c r="J986" i="10"/>
  <c r="J985" i="10"/>
  <c r="J984" i="10"/>
  <c r="J983" i="10"/>
  <c r="J982" i="10"/>
  <c r="J981" i="10"/>
  <c r="J980" i="10"/>
  <c r="J979" i="10"/>
  <c r="J978" i="10"/>
  <c r="J977" i="10"/>
  <c r="J976" i="10"/>
  <c r="J975" i="10"/>
  <c r="J974" i="10"/>
  <c r="J973" i="10"/>
  <c r="J972" i="10"/>
  <c r="J971" i="10"/>
  <c r="J970" i="10"/>
  <c r="J969" i="10"/>
  <c r="J968" i="10"/>
  <c r="J967" i="10"/>
  <c r="J966" i="10"/>
  <c r="J965" i="10"/>
  <c r="J964" i="10"/>
  <c r="J963" i="10"/>
  <c r="J962" i="10"/>
  <c r="J961" i="10"/>
  <c r="J960" i="10"/>
  <c r="J959" i="10"/>
  <c r="J958" i="10"/>
  <c r="J957" i="10"/>
  <c r="J956" i="10"/>
  <c r="J955" i="10"/>
  <c r="J954" i="10"/>
  <c r="J953" i="10"/>
  <c r="J952" i="10"/>
  <c r="J951" i="10"/>
  <c r="J950" i="10"/>
  <c r="J949" i="10"/>
  <c r="J948" i="10"/>
  <c r="J947" i="10"/>
  <c r="J946" i="10"/>
  <c r="J945" i="10"/>
  <c r="J944" i="10"/>
  <c r="J943" i="10"/>
  <c r="J942" i="10"/>
  <c r="J941" i="10"/>
  <c r="J940" i="10"/>
  <c r="J939" i="10"/>
  <c r="J938" i="10"/>
  <c r="J937" i="10"/>
  <c r="J936" i="10"/>
  <c r="J935" i="10"/>
  <c r="J934" i="10"/>
  <c r="J933" i="10"/>
  <c r="J932" i="10"/>
  <c r="J931" i="10"/>
  <c r="J930" i="10"/>
  <c r="J929" i="10"/>
  <c r="J928" i="10"/>
  <c r="J927" i="10"/>
  <c r="J926" i="10"/>
  <c r="J925" i="10"/>
  <c r="J924" i="10"/>
  <c r="J923" i="10"/>
  <c r="J922" i="10"/>
  <c r="J921" i="10"/>
  <c r="J920" i="10"/>
  <c r="J919" i="10"/>
  <c r="J918" i="10"/>
  <c r="J917" i="10"/>
  <c r="J916" i="10"/>
  <c r="J915" i="10"/>
  <c r="J914" i="10"/>
  <c r="J913" i="10"/>
  <c r="J912" i="10"/>
  <c r="J911" i="10"/>
  <c r="J910" i="10"/>
  <c r="J909" i="10"/>
  <c r="J908" i="10"/>
  <c r="J907" i="10"/>
  <c r="J906" i="10"/>
  <c r="J905" i="10"/>
  <c r="J904" i="10"/>
  <c r="J903" i="10"/>
  <c r="J902" i="10"/>
  <c r="J901" i="10"/>
  <c r="J900" i="10"/>
  <c r="J899" i="10"/>
  <c r="J898" i="10"/>
  <c r="J897" i="10"/>
  <c r="J896" i="10"/>
  <c r="J895" i="10"/>
  <c r="J894" i="10"/>
  <c r="J893" i="10"/>
  <c r="J892" i="10"/>
  <c r="J891" i="10"/>
  <c r="J890" i="10"/>
  <c r="J889" i="10"/>
  <c r="J888" i="10"/>
  <c r="J887" i="10"/>
  <c r="J886" i="10"/>
  <c r="J885" i="10"/>
  <c r="J884" i="10"/>
  <c r="J883" i="10"/>
  <c r="J882" i="10"/>
  <c r="J881" i="10"/>
  <c r="J880" i="10"/>
  <c r="J879" i="10"/>
  <c r="J878" i="10"/>
  <c r="J877" i="10"/>
  <c r="J876" i="10"/>
  <c r="J875" i="10"/>
  <c r="J874" i="10"/>
  <c r="J873" i="10"/>
  <c r="J872" i="10"/>
  <c r="J871" i="10"/>
  <c r="J870" i="10"/>
  <c r="J869" i="10"/>
  <c r="J868" i="10"/>
  <c r="J867" i="10"/>
  <c r="J866" i="10"/>
  <c r="J865" i="10"/>
  <c r="J864" i="10"/>
  <c r="J863" i="10"/>
  <c r="J862" i="10"/>
  <c r="J861" i="10"/>
  <c r="J860" i="10"/>
  <c r="J859" i="10"/>
  <c r="J858" i="10"/>
  <c r="J857" i="10"/>
  <c r="J856" i="10"/>
  <c r="J855" i="10"/>
  <c r="J854" i="10"/>
  <c r="J853" i="10"/>
  <c r="J852" i="10"/>
  <c r="J851" i="10"/>
  <c r="J850" i="10"/>
  <c r="J849" i="10"/>
  <c r="J848" i="10"/>
  <c r="J847" i="10"/>
  <c r="J846" i="10"/>
  <c r="J845" i="10"/>
  <c r="J844" i="10"/>
  <c r="J843" i="10"/>
  <c r="J842" i="10"/>
  <c r="J841" i="10"/>
  <c r="J840" i="10"/>
  <c r="J839" i="10"/>
  <c r="J838" i="10"/>
  <c r="J837" i="10"/>
  <c r="J836" i="10"/>
  <c r="J835" i="10"/>
  <c r="J834" i="10"/>
  <c r="J833" i="10"/>
  <c r="J832" i="10"/>
  <c r="J831" i="10"/>
  <c r="J830" i="10"/>
  <c r="J829" i="10"/>
  <c r="J828" i="10"/>
  <c r="J827" i="10"/>
  <c r="J826" i="10"/>
  <c r="J825" i="10"/>
  <c r="J824" i="10"/>
  <c r="J823" i="10"/>
  <c r="J822" i="10"/>
  <c r="J821" i="10"/>
  <c r="J820" i="10"/>
  <c r="J819" i="10"/>
  <c r="J818" i="10"/>
  <c r="J817" i="10"/>
  <c r="J816" i="10"/>
  <c r="J815" i="10"/>
  <c r="J814" i="10"/>
  <c r="J813" i="10"/>
  <c r="J812" i="10"/>
  <c r="J811" i="10"/>
  <c r="J810" i="10"/>
  <c r="J809" i="10"/>
  <c r="J808" i="10"/>
  <c r="J807" i="10"/>
  <c r="J806" i="10"/>
  <c r="J805" i="10"/>
  <c r="J804" i="10"/>
  <c r="J803" i="10"/>
  <c r="J802" i="10"/>
  <c r="J801" i="10"/>
  <c r="J800" i="10"/>
  <c r="J799" i="10"/>
  <c r="J798" i="10"/>
  <c r="J797" i="10"/>
  <c r="J796" i="10"/>
  <c r="J795" i="10"/>
  <c r="J794" i="10"/>
  <c r="J793" i="10"/>
  <c r="J792" i="10"/>
  <c r="J791" i="10"/>
  <c r="J790" i="10"/>
  <c r="J789" i="10"/>
  <c r="J788" i="10"/>
  <c r="J787" i="10"/>
  <c r="J786" i="10"/>
  <c r="J785" i="10"/>
  <c r="J784" i="10"/>
  <c r="J783" i="10"/>
  <c r="J782" i="10"/>
  <c r="J781" i="10"/>
  <c r="J780" i="10"/>
  <c r="J779" i="10"/>
  <c r="J778" i="10"/>
  <c r="J777" i="10"/>
  <c r="J776" i="10"/>
  <c r="J775" i="10"/>
  <c r="J774" i="10"/>
  <c r="J773" i="10"/>
  <c r="J772" i="10"/>
  <c r="J771" i="10"/>
  <c r="J770" i="10"/>
  <c r="J769" i="10"/>
  <c r="J768" i="10"/>
  <c r="J767" i="10"/>
  <c r="J766" i="10"/>
  <c r="J765" i="10"/>
  <c r="J764" i="10"/>
  <c r="J763" i="10"/>
  <c r="J762" i="10"/>
  <c r="J761" i="10"/>
  <c r="J760" i="10"/>
  <c r="J759" i="10"/>
  <c r="J758" i="10"/>
  <c r="J757" i="10"/>
  <c r="J756" i="10"/>
  <c r="J755" i="10"/>
  <c r="J754" i="10"/>
  <c r="J753" i="10"/>
  <c r="J752" i="10"/>
  <c r="J751" i="10"/>
  <c r="J750" i="10"/>
  <c r="J749" i="10"/>
  <c r="J748" i="10"/>
  <c r="J747" i="10"/>
  <c r="J746" i="10"/>
  <c r="J745" i="10"/>
  <c r="J744" i="10"/>
  <c r="J743" i="10"/>
  <c r="J742" i="10"/>
  <c r="J741" i="10"/>
  <c r="J740" i="10"/>
  <c r="J739" i="10"/>
  <c r="J738" i="10"/>
  <c r="J737" i="10"/>
  <c r="J736" i="10"/>
  <c r="J735" i="10"/>
  <c r="J734" i="10"/>
  <c r="J733" i="10"/>
  <c r="J732" i="10"/>
  <c r="J731" i="10"/>
  <c r="J730" i="10"/>
  <c r="J729" i="10"/>
  <c r="J728" i="10"/>
  <c r="J727" i="10"/>
  <c r="J726" i="10"/>
  <c r="J725" i="10"/>
  <c r="J724" i="10"/>
  <c r="J723" i="10"/>
  <c r="J722" i="10"/>
  <c r="J721" i="10"/>
  <c r="J720" i="10"/>
  <c r="J719" i="10"/>
  <c r="J718" i="10"/>
  <c r="J717" i="10"/>
  <c r="J716" i="10"/>
  <c r="J715" i="10"/>
  <c r="J714" i="10"/>
  <c r="J713" i="10"/>
  <c r="J712" i="10"/>
  <c r="J711" i="10"/>
  <c r="J710" i="10"/>
  <c r="J709" i="10"/>
  <c r="J708" i="10"/>
  <c r="J707" i="10"/>
  <c r="J706" i="10"/>
  <c r="J705" i="10"/>
  <c r="J704" i="10"/>
  <c r="J703" i="10"/>
  <c r="J702" i="10"/>
  <c r="J701" i="10"/>
  <c r="J700" i="10"/>
  <c r="J699" i="10"/>
  <c r="J698" i="10"/>
  <c r="J697" i="10"/>
  <c r="J696" i="10"/>
  <c r="J695" i="10"/>
  <c r="J694" i="10"/>
  <c r="J693" i="10"/>
  <c r="J692" i="10"/>
  <c r="J691" i="10"/>
  <c r="J690" i="10"/>
  <c r="J689" i="10"/>
  <c r="J688" i="10"/>
  <c r="J687" i="10"/>
  <c r="J686" i="10"/>
  <c r="J685" i="10"/>
  <c r="J684" i="10"/>
  <c r="J683" i="10"/>
  <c r="J682" i="10"/>
  <c r="J681" i="10"/>
  <c r="J680" i="10"/>
  <c r="J679" i="10"/>
  <c r="J678" i="10"/>
  <c r="J677" i="10"/>
  <c r="J676" i="10"/>
  <c r="J675" i="10"/>
  <c r="J674" i="10"/>
  <c r="J673" i="10"/>
  <c r="J672" i="10"/>
  <c r="J671" i="10"/>
  <c r="J670" i="10"/>
  <c r="J669" i="10"/>
  <c r="J668" i="10"/>
  <c r="J667" i="10"/>
  <c r="J666" i="10"/>
  <c r="J665" i="10"/>
  <c r="J664" i="10"/>
  <c r="J663" i="10"/>
  <c r="J662" i="10"/>
  <c r="J661" i="10"/>
  <c r="J660" i="10"/>
  <c r="J659" i="10"/>
  <c r="J658" i="10"/>
  <c r="J657" i="10"/>
  <c r="J656" i="10"/>
  <c r="J655" i="10"/>
  <c r="J654" i="10"/>
  <c r="J653" i="10"/>
  <c r="J652" i="10"/>
  <c r="J651" i="10"/>
  <c r="J650" i="10"/>
  <c r="J649" i="10"/>
  <c r="J648" i="10"/>
  <c r="J647" i="10"/>
  <c r="J646" i="10"/>
  <c r="J64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30" i="10"/>
  <c r="J629" i="10"/>
  <c r="J628" i="10"/>
  <c r="J627" i="10"/>
  <c r="J626" i="10"/>
  <c r="J625" i="10"/>
  <c r="J624" i="10"/>
  <c r="J623" i="10"/>
  <c r="J622" i="10"/>
  <c r="J621" i="10"/>
  <c r="J620" i="10"/>
  <c r="J619" i="10"/>
  <c r="J618" i="10"/>
  <c r="J617" i="10"/>
  <c r="J616" i="10"/>
  <c r="J615" i="10"/>
  <c r="J614" i="10"/>
  <c r="J613" i="10"/>
  <c r="J612" i="10"/>
  <c r="J611" i="10"/>
  <c r="J610" i="10"/>
  <c r="J609" i="10"/>
  <c r="J608" i="10"/>
  <c r="J607" i="10"/>
  <c r="J606" i="10"/>
  <c r="J605" i="10"/>
  <c r="J604" i="10"/>
  <c r="J603" i="10"/>
  <c r="J602" i="10"/>
  <c r="J601" i="10"/>
  <c r="J600" i="10"/>
  <c r="J599" i="10"/>
  <c r="J598" i="10"/>
  <c r="J597" i="10"/>
  <c r="J596" i="10"/>
  <c r="J595" i="10"/>
  <c r="J594" i="10"/>
  <c r="J593" i="10"/>
  <c r="J592" i="10"/>
  <c r="J591" i="10"/>
  <c r="J590" i="10"/>
  <c r="J589" i="10"/>
  <c r="J588" i="10"/>
  <c r="J587" i="10"/>
  <c r="J586" i="10"/>
  <c r="J585" i="10"/>
  <c r="J584" i="10"/>
  <c r="J583" i="10"/>
  <c r="J582" i="10"/>
  <c r="J581" i="10"/>
  <c r="J580" i="10"/>
  <c r="J579" i="10"/>
  <c r="J578" i="10"/>
  <c r="J577" i="10"/>
  <c r="J576" i="10"/>
  <c r="J575" i="10"/>
  <c r="J574" i="10"/>
  <c r="J573" i="10"/>
  <c r="J572" i="10"/>
  <c r="J571" i="10"/>
  <c r="J570" i="10"/>
  <c r="J569" i="10"/>
  <c r="J568" i="10"/>
  <c r="J567" i="10"/>
  <c r="J566" i="10"/>
  <c r="J565" i="10"/>
  <c r="J564" i="10"/>
  <c r="J563" i="10"/>
  <c r="J562" i="10"/>
  <c r="J561" i="10"/>
  <c r="J560" i="10"/>
  <c r="J559" i="10"/>
  <c r="J558" i="10"/>
  <c r="J557" i="10"/>
  <c r="J556" i="10"/>
  <c r="J555" i="10"/>
  <c r="J554" i="10"/>
  <c r="J553" i="10"/>
  <c r="J552" i="10"/>
  <c r="J551" i="10"/>
  <c r="J550" i="10"/>
  <c r="J549" i="10"/>
  <c r="J548" i="10"/>
  <c r="J547" i="10"/>
  <c r="J546" i="10"/>
  <c r="J545" i="10"/>
  <c r="J544" i="10"/>
  <c r="J543" i="10"/>
  <c r="J542" i="10"/>
  <c r="J541" i="10"/>
  <c r="J540" i="10"/>
  <c r="J539" i="10"/>
  <c r="J538" i="10"/>
  <c r="J537" i="10"/>
  <c r="J536" i="10"/>
  <c r="J535" i="10"/>
  <c r="J534" i="10"/>
  <c r="J533" i="10"/>
  <c r="J532" i="10"/>
  <c r="J531" i="10"/>
  <c r="J530" i="10"/>
  <c r="J529" i="10"/>
  <c r="J528" i="10"/>
  <c r="J527" i="10"/>
  <c r="J526" i="10"/>
  <c r="J525" i="10"/>
  <c r="J524" i="10"/>
  <c r="J523" i="10"/>
  <c r="J522" i="10"/>
  <c r="J521" i="10"/>
  <c r="J520" i="10"/>
  <c r="J519" i="10"/>
  <c r="J518" i="10"/>
  <c r="J517" i="10"/>
  <c r="J516" i="10"/>
  <c r="J515" i="10"/>
  <c r="J514" i="10"/>
  <c r="J513" i="10"/>
  <c r="J512" i="10"/>
  <c r="J511" i="10"/>
  <c r="J510" i="10"/>
  <c r="J509" i="10"/>
  <c r="J508" i="10"/>
  <c r="J507" i="10"/>
  <c r="J506" i="10"/>
  <c r="J505" i="10"/>
  <c r="J504" i="10"/>
  <c r="J503" i="10"/>
  <c r="J502" i="10"/>
  <c r="J501" i="10"/>
  <c r="J500" i="10"/>
  <c r="J499" i="10"/>
  <c r="J498" i="10"/>
  <c r="J497" i="10"/>
  <c r="J496" i="10"/>
  <c r="J495" i="10"/>
  <c r="J494" i="10"/>
  <c r="J493" i="10"/>
  <c r="J492" i="10"/>
  <c r="J491" i="10"/>
  <c r="J490" i="10"/>
  <c r="J489" i="10"/>
  <c r="J488" i="10"/>
  <c r="J487" i="10"/>
  <c r="J486" i="10"/>
  <c r="J485" i="10"/>
  <c r="J484" i="10"/>
  <c r="J483" i="10"/>
  <c r="J482" i="10"/>
  <c r="J481" i="10"/>
  <c r="J480" i="10"/>
  <c r="J479" i="10"/>
  <c r="J478" i="10"/>
  <c r="J477" i="10"/>
  <c r="J476" i="10"/>
  <c r="J475" i="10"/>
  <c r="J474" i="10"/>
  <c r="J473" i="10"/>
  <c r="J472" i="10"/>
  <c r="J471" i="10"/>
  <c r="J470" i="10"/>
  <c r="J469" i="10"/>
  <c r="J468" i="10"/>
  <c r="J467" i="10"/>
  <c r="J466" i="10"/>
  <c r="J465" i="10"/>
  <c r="J464" i="10"/>
  <c r="J463" i="10"/>
  <c r="J462" i="10"/>
  <c r="J461" i="10"/>
  <c r="J460" i="10"/>
  <c r="J459" i="10"/>
  <c r="J458" i="10"/>
  <c r="J457" i="10"/>
  <c r="J456" i="10"/>
  <c r="J455" i="10"/>
  <c r="J454" i="10"/>
  <c r="J453" i="10"/>
  <c r="J452" i="10"/>
  <c r="J451" i="10"/>
  <c r="J450" i="10"/>
  <c r="J449" i="10"/>
  <c r="J448" i="10"/>
  <c r="J447" i="10"/>
  <c r="J446" i="10"/>
  <c r="J445" i="10"/>
  <c r="J444" i="10"/>
  <c r="J443" i="10"/>
  <c r="J442" i="10"/>
  <c r="J441" i="10"/>
  <c r="J440" i="10"/>
  <c r="J439" i="10"/>
  <c r="J438" i="10"/>
  <c r="J437" i="10"/>
  <c r="J436" i="10"/>
  <c r="J435" i="10"/>
  <c r="J434" i="10"/>
  <c r="J433" i="10"/>
  <c r="J432" i="10"/>
  <c r="J431" i="10"/>
  <c r="J430" i="10"/>
  <c r="J429" i="10"/>
  <c r="J428" i="10"/>
  <c r="J427" i="10"/>
  <c r="J426" i="10"/>
  <c r="J425" i="10"/>
  <c r="J424" i="10"/>
  <c r="J423" i="10"/>
  <c r="J422" i="10"/>
  <c r="J421" i="10"/>
  <c r="J420" i="10"/>
  <c r="J419" i="10"/>
  <c r="J418" i="10"/>
  <c r="J417" i="10"/>
  <c r="J416" i="10"/>
  <c r="J415" i="10"/>
  <c r="J414" i="10"/>
  <c r="J413" i="10"/>
  <c r="J412" i="10"/>
  <c r="J411" i="10"/>
  <c r="J410" i="10"/>
  <c r="J409" i="10"/>
  <c r="J408" i="10"/>
  <c r="J407" i="10"/>
  <c r="J406" i="10"/>
  <c r="J405" i="10"/>
  <c r="J404" i="10"/>
  <c r="J403" i="10"/>
  <c r="J402" i="10"/>
  <c r="J401" i="10"/>
  <c r="J400" i="10"/>
  <c r="J399" i="10"/>
  <c r="J398" i="10"/>
  <c r="J397" i="10"/>
  <c r="J396" i="10"/>
  <c r="J395" i="10"/>
  <c r="J394" i="10"/>
  <c r="J393" i="10"/>
  <c r="J392" i="10"/>
  <c r="J391" i="10"/>
  <c r="J390" i="10"/>
  <c r="J389" i="10"/>
  <c r="J388" i="10"/>
  <c r="J387" i="10"/>
  <c r="J386" i="10"/>
  <c r="J385" i="10"/>
  <c r="J384" i="10"/>
  <c r="J383" i="10"/>
  <c r="J382" i="10"/>
  <c r="J381" i="10"/>
  <c r="J380" i="10"/>
  <c r="J379" i="10"/>
  <c r="J378" i="10"/>
  <c r="J377" i="10"/>
  <c r="J376" i="10"/>
  <c r="J375" i="10"/>
  <c r="J374" i="10"/>
  <c r="J373" i="10"/>
  <c r="J372" i="10"/>
  <c r="J371" i="10"/>
  <c r="J370" i="10"/>
  <c r="J369" i="10"/>
  <c r="J368" i="10"/>
  <c r="J367" i="10"/>
  <c r="J366" i="10"/>
  <c r="J365" i="10"/>
  <c r="J364" i="10"/>
  <c r="J363" i="10"/>
  <c r="J362" i="10"/>
  <c r="J361" i="10"/>
  <c r="J360" i="10"/>
  <c r="J359" i="10"/>
  <c r="J358" i="10"/>
  <c r="J357" i="10"/>
  <c r="J356" i="10"/>
  <c r="J355" i="10"/>
  <c r="J354" i="10"/>
  <c r="J353" i="10"/>
  <c r="J352" i="10"/>
  <c r="J351" i="10"/>
  <c r="J350" i="10"/>
  <c r="J349" i="10"/>
  <c r="J348" i="10"/>
  <c r="J347" i="10"/>
  <c r="J346" i="10"/>
  <c r="J345" i="10"/>
  <c r="J344" i="10"/>
  <c r="J343" i="10"/>
  <c r="J342" i="10"/>
  <c r="J341" i="10"/>
  <c r="J340" i="10"/>
  <c r="J339" i="10"/>
  <c r="J338" i="10"/>
  <c r="J337" i="10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300" i="10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E197" i="3" l="1"/>
  <c r="E192" i="3"/>
  <c r="E187" i="3"/>
  <c r="E185" i="3"/>
  <c r="E183" i="3"/>
  <c r="E182" i="3"/>
  <c r="E180" i="3"/>
  <c r="E178" i="3"/>
  <c r="E176" i="3"/>
  <c r="E171" i="3"/>
  <c r="E169" i="3"/>
  <c r="E168" i="3"/>
  <c r="E165" i="3"/>
  <c r="E162" i="3"/>
  <c r="E161" i="3"/>
  <c r="E160" i="3"/>
  <c r="E159" i="3"/>
  <c r="E158" i="3"/>
  <c r="E155" i="3"/>
  <c r="E154" i="3"/>
  <c r="E150" i="3"/>
  <c r="E149" i="3"/>
  <c r="E147" i="3"/>
  <c r="E144" i="3"/>
  <c r="E143" i="3"/>
  <c r="E142" i="3"/>
  <c r="E141" i="3"/>
  <c r="E139" i="3"/>
  <c r="E138" i="3"/>
  <c r="E137" i="3"/>
  <c r="E136" i="3"/>
  <c r="E135" i="3"/>
  <c r="E134" i="3"/>
  <c r="E133" i="3"/>
  <c r="E132" i="3"/>
  <c r="E131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2" i="3"/>
  <c r="E108" i="3"/>
  <c r="E103" i="3"/>
  <c r="E102" i="3"/>
  <c r="E101" i="3"/>
  <c r="E96" i="3"/>
  <c r="E93" i="3"/>
  <c r="E92" i="3"/>
  <c r="E90" i="3"/>
  <c r="E89" i="3"/>
  <c r="E87" i="3"/>
  <c r="E84" i="3"/>
  <c r="E83" i="3"/>
  <c r="E82" i="3"/>
  <c r="E81" i="3"/>
  <c r="E79" i="3"/>
  <c r="E78" i="3"/>
  <c r="E77" i="3"/>
  <c r="E76" i="3"/>
  <c r="E74" i="3"/>
  <c r="E69" i="3"/>
  <c r="E66" i="3"/>
  <c r="E65" i="3"/>
  <c r="E64" i="3"/>
  <c r="E63" i="3"/>
  <c r="E58" i="3"/>
  <c r="E56" i="3"/>
  <c r="E54" i="3"/>
  <c r="E52" i="3"/>
  <c r="E51" i="3"/>
  <c r="E49" i="3"/>
  <c r="E48" i="3"/>
  <c r="E47" i="3"/>
  <c r="E46" i="3"/>
  <c r="E45" i="3"/>
  <c r="E44" i="3"/>
  <c r="E43" i="3"/>
  <c r="E42" i="3"/>
  <c r="E40" i="3"/>
  <c r="E39" i="3"/>
  <c r="E38" i="3"/>
  <c r="E34" i="3"/>
  <c r="E33" i="3"/>
  <c r="E25" i="3"/>
  <c r="E23" i="3"/>
  <c r="E21" i="3"/>
  <c r="E18" i="3"/>
  <c r="E15" i="3"/>
  <c r="E12" i="3"/>
  <c r="D196" i="3"/>
  <c r="C196" i="3"/>
  <c r="C195" i="3" s="1"/>
  <c r="C194" i="3" s="1"/>
  <c r="C193" i="3" s="1"/>
  <c r="D191" i="3"/>
  <c r="C191" i="3"/>
  <c r="C190" i="3" s="1"/>
  <c r="C189" i="3" s="1"/>
  <c r="C188" i="3" s="1"/>
  <c r="D186" i="3"/>
  <c r="C186" i="3"/>
  <c r="D184" i="3"/>
  <c r="C184" i="3"/>
  <c r="D181" i="3"/>
  <c r="C181" i="3"/>
  <c r="D179" i="3"/>
  <c r="C179" i="3"/>
  <c r="D177" i="3"/>
  <c r="C177" i="3"/>
  <c r="D175" i="3"/>
  <c r="C175" i="3"/>
  <c r="D116" i="3"/>
  <c r="D170" i="3"/>
  <c r="C170" i="3"/>
  <c r="D167" i="3"/>
  <c r="C167" i="3"/>
  <c r="D164" i="3"/>
  <c r="C164" i="3"/>
  <c r="C163" i="3" s="1"/>
  <c r="D157" i="3"/>
  <c r="C157" i="3"/>
  <c r="D153" i="3"/>
  <c r="C153" i="3"/>
  <c r="D148" i="3"/>
  <c r="C148" i="3"/>
  <c r="D146" i="3"/>
  <c r="C146" i="3"/>
  <c r="D140" i="3"/>
  <c r="C140" i="3"/>
  <c r="D130" i="3"/>
  <c r="C130" i="3"/>
  <c r="C116" i="3"/>
  <c r="C115" i="3" s="1"/>
  <c r="D111" i="3"/>
  <c r="C111" i="3"/>
  <c r="C110" i="3" s="1"/>
  <c r="C109" i="3" s="1"/>
  <c r="D107" i="3"/>
  <c r="C107" i="3"/>
  <c r="C106" i="3" s="1"/>
  <c r="C105" i="3" s="1"/>
  <c r="D100" i="3"/>
  <c r="C100" i="3"/>
  <c r="C99" i="3" s="1"/>
  <c r="C98" i="3" s="1"/>
  <c r="C97" i="3" s="1"/>
  <c r="C91" i="3"/>
  <c r="D95" i="3"/>
  <c r="C95" i="3"/>
  <c r="C94" i="3" s="1"/>
  <c r="D91" i="3"/>
  <c r="D88" i="3"/>
  <c r="C88" i="3"/>
  <c r="D86" i="3"/>
  <c r="C86" i="3"/>
  <c r="E86" i="3" l="1"/>
  <c r="E100" i="3"/>
  <c r="D110" i="3"/>
  <c r="E111" i="3"/>
  <c r="E116" i="3"/>
  <c r="E177" i="3"/>
  <c r="E181" i="3"/>
  <c r="E196" i="3"/>
  <c r="D94" i="3"/>
  <c r="E95" i="3"/>
  <c r="E140" i="3"/>
  <c r="E148" i="3"/>
  <c r="E157" i="3"/>
  <c r="E167" i="3"/>
  <c r="E179" i="3"/>
  <c r="E88" i="3"/>
  <c r="D106" i="3"/>
  <c r="D105" i="3" s="1"/>
  <c r="E107" i="3"/>
  <c r="E175" i="3"/>
  <c r="E184" i="3"/>
  <c r="D190" i="3"/>
  <c r="D189" i="3" s="1"/>
  <c r="E191" i="3"/>
  <c r="E91" i="3"/>
  <c r="E130" i="3"/>
  <c r="E146" i="3"/>
  <c r="E153" i="3"/>
  <c r="E164" i="3"/>
  <c r="E170" i="3"/>
  <c r="E186" i="3"/>
  <c r="D163" i="3"/>
  <c r="D99" i="3"/>
  <c r="D115" i="3"/>
  <c r="D195" i="3"/>
  <c r="D174" i="3"/>
  <c r="D129" i="3"/>
  <c r="D152" i="3"/>
  <c r="C166" i="3"/>
  <c r="C174" i="3"/>
  <c r="C173" i="3" s="1"/>
  <c r="C172" i="3" s="1"/>
  <c r="C85" i="3"/>
  <c r="D85" i="3"/>
  <c r="D166" i="3"/>
  <c r="C129" i="3"/>
  <c r="C152" i="3"/>
  <c r="D80" i="3"/>
  <c r="C80" i="3"/>
  <c r="D75" i="3"/>
  <c r="C75" i="3"/>
  <c r="D73" i="3"/>
  <c r="C73" i="3"/>
  <c r="D68" i="3"/>
  <c r="C67" i="3"/>
  <c r="D62" i="3"/>
  <c r="C62" i="3"/>
  <c r="C61" i="3" s="1"/>
  <c r="D55" i="3"/>
  <c r="C55" i="3"/>
  <c r="D53" i="3"/>
  <c r="C53" i="3"/>
  <c r="D50" i="3"/>
  <c r="C50" i="3"/>
  <c r="D41" i="3"/>
  <c r="C41" i="3"/>
  <c r="D37" i="3"/>
  <c r="C37" i="3"/>
  <c r="D36" i="3"/>
  <c r="C36" i="3"/>
  <c r="C35" i="3" s="1"/>
  <c r="D32" i="3"/>
  <c r="C32" i="3"/>
  <c r="D27" i="3"/>
  <c r="C27" i="3"/>
  <c r="C26" i="3" s="1"/>
  <c r="D24" i="3"/>
  <c r="C24" i="3"/>
  <c r="D22" i="3"/>
  <c r="C22" i="3"/>
  <c r="D20" i="3"/>
  <c r="C20" i="3"/>
  <c r="D17" i="3"/>
  <c r="C17" i="3"/>
  <c r="C16" i="3" s="1"/>
  <c r="D14" i="3"/>
  <c r="C14" i="3"/>
  <c r="C13" i="3" s="1"/>
  <c r="D11" i="3"/>
  <c r="C11" i="3"/>
  <c r="C10" i="3" s="1"/>
  <c r="D35" i="3" l="1"/>
  <c r="E35" i="3" s="1"/>
  <c r="E36" i="3"/>
  <c r="E17" i="3"/>
  <c r="E41" i="3"/>
  <c r="E53" i="3"/>
  <c r="E57" i="3"/>
  <c r="E68" i="3"/>
  <c r="E75" i="3"/>
  <c r="E174" i="3"/>
  <c r="E115" i="3"/>
  <c r="E110" i="3"/>
  <c r="E166" i="3"/>
  <c r="E189" i="3"/>
  <c r="D109" i="3"/>
  <c r="E94" i="3"/>
  <c r="E11" i="3"/>
  <c r="E22" i="3"/>
  <c r="E14" i="3"/>
  <c r="E20" i="3"/>
  <c r="E24" i="3"/>
  <c r="E32" i="3"/>
  <c r="E37" i="3"/>
  <c r="E50" i="3"/>
  <c r="E55" i="3"/>
  <c r="E62" i="3"/>
  <c r="E73" i="3"/>
  <c r="E80" i="3"/>
  <c r="E85" i="3"/>
  <c r="E152" i="3"/>
  <c r="E105" i="3"/>
  <c r="E99" i="3"/>
  <c r="E106" i="3"/>
  <c r="E129" i="3"/>
  <c r="E195" i="3"/>
  <c r="E163" i="3"/>
  <c r="E190" i="3"/>
  <c r="D194" i="3"/>
  <c r="D10" i="3"/>
  <c r="D16" i="3"/>
  <c r="D26" i="3"/>
  <c r="D67" i="3"/>
  <c r="D173" i="3"/>
  <c r="D188" i="3"/>
  <c r="D98" i="3"/>
  <c r="D13" i="3"/>
  <c r="D61" i="3"/>
  <c r="D114" i="3"/>
  <c r="C114" i="3"/>
  <c r="C113" i="3" s="1"/>
  <c r="C60" i="3"/>
  <c r="C59" i="3" s="1"/>
  <c r="D72" i="3"/>
  <c r="C31" i="3"/>
  <c r="C30" i="3" s="1"/>
  <c r="C29" i="3" s="1"/>
  <c r="C72" i="3"/>
  <c r="C71" i="3" s="1"/>
  <c r="C70" i="3" s="1"/>
  <c r="C19" i="3"/>
  <c r="C9" i="3" s="1"/>
  <c r="D19" i="3"/>
  <c r="D31" i="6"/>
  <c r="C31" i="6"/>
  <c r="C30" i="6" s="1"/>
  <c r="D30" i="6"/>
  <c r="D27" i="6"/>
  <c r="D26" i="6" s="1"/>
  <c r="C27" i="6"/>
  <c r="C26" i="6" s="1"/>
  <c r="D24" i="6"/>
  <c r="D23" i="6" s="1"/>
  <c r="C24" i="6"/>
  <c r="C23" i="6" s="1"/>
  <c r="D20" i="6"/>
  <c r="D17" i="6" s="1"/>
  <c r="D16" i="6" s="1"/>
  <c r="C20" i="6"/>
  <c r="C17" i="6" s="1"/>
  <c r="C16" i="6" s="1"/>
  <c r="D14" i="6"/>
  <c r="C14" i="6"/>
  <c r="D12" i="6"/>
  <c r="C12" i="6"/>
  <c r="D11" i="6"/>
  <c r="D31" i="3" l="1"/>
  <c r="D30" i="3" s="1"/>
  <c r="C11" i="6"/>
  <c r="C9" i="6" s="1"/>
  <c r="D22" i="6"/>
  <c r="D9" i="6"/>
  <c r="E19" i="3"/>
  <c r="E114" i="3"/>
  <c r="E188" i="3"/>
  <c r="E16" i="3"/>
  <c r="E109" i="3"/>
  <c r="E72" i="3"/>
  <c r="E61" i="3"/>
  <c r="E173" i="3"/>
  <c r="E10" i="3"/>
  <c r="E31" i="3"/>
  <c r="E13" i="3"/>
  <c r="E67" i="3"/>
  <c r="E194" i="3"/>
  <c r="E98" i="3"/>
  <c r="D9" i="3"/>
  <c r="D113" i="3"/>
  <c r="D193" i="3"/>
  <c r="D71" i="3"/>
  <c r="D97" i="3"/>
  <c r="D172" i="3"/>
  <c r="C8" i="3"/>
  <c r="C198" i="3" s="1"/>
  <c r="C22" i="6"/>
  <c r="D8" i="6" l="1"/>
  <c r="C8" i="6"/>
  <c r="E172" i="3"/>
  <c r="E113" i="3"/>
  <c r="E9" i="3"/>
  <c r="E30" i="3"/>
  <c r="E71" i="3"/>
  <c r="D59" i="3"/>
  <c r="E60" i="3"/>
  <c r="E193" i="3"/>
  <c r="E97" i="3"/>
  <c r="D70" i="3"/>
  <c r="D29" i="3"/>
  <c r="E70" i="3" l="1"/>
  <c r="E59" i="3"/>
  <c r="E29" i="3"/>
  <c r="D8" i="3"/>
  <c r="E8" i="3" l="1"/>
  <c r="D198" i="3"/>
  <c r="F198" i="3" l="1"/>
  <c r="F192" i="3"/>
  <c r="F182" i="3"/>
  <c r="F180" i="3"/>
  <c r="F178" i="3"/>
  <c r="F176" i="3"/>
  <c r="F168" i="3"/>
  <c r="F162" i="3"/>
  <c r="F160" i="3"/>
  <c r="F158" i="3"/>
  <c r="F156" i="3"/>
  <c r="F154" i="3"/>
  <c r="F150" i="3"/>
  <c r="F144" i="3"/>
  <c r="F142" i="3"/>
  <c r="F138" i="3"/>
  <c r="F136" i="3"/>
  <c r="F134" i="3"/>
  <c r="F132" i="3"/>
  <c r="F128" i="3"/>
  <c r="F126" i="3"/>
  <c r="F124" i="3"/>
  <c r="F122" i="3"/>
  <c r="F120" i="3"/>
  <c r="F118" i="3"/>
  <c r="F112" i="3"/>
  <c r="F108" i="3"/>
  <c r="F104" i="3"/>
  <c r="F102" i="3"/>
  <c r="F96" i="3"/>
  <c r="F92" i="3"/>
  <c r="F90" i="3"/>
  <c r="F84" i="3"/>
  <c r="F82" i="3"/>
  <c r="F78" i="3"/>
  <c r="F76" i="3"/>
  <c r="F74" i="3"/>
  <c r="F66" i="3"/>
  <c r="F64" i="3"/>
  <c r="F58" i="3"/>
  <c r="F56" i="3"/>
  <c r="F54" i="3"/>
  <c r="F52" i="3"/>
  <c r="F48" i="3"/>
  <c r="F46" i="3"/>
  <c r="F44" i="3"/>
  <c r="F42" i="3"/>
  <c r="F40" i="3"/>
  <c r="F38" i="3"/>
  <c r="F36" i="3"/>
  <c r="F34" i="3"/>
  <c r="E198" i="3"/>
  <c r="F197" i="3"/>
  <c r="F187" i="3"/>
  <c r="F185" i="3"/>
  <c r="F183" i="3"/>
  <c r="F171" i="3"/>
  <c r="F169" i="3"/>
  <c r="F165" i="3"/>
  <c r="F161" i="3"/>
  <c r="F159" i="3"/>
  <c r="F155" i="3"/>
  <c r="F151" i="3"/>
  <c r="F149" i="3"/>
  <c r="F147" i="3"/>
  <c r="F145" i="3"/>
  <c r="F143" i="3"/>
  <c r="F141" i="3"/>
  <c r="F139" i="3"/>
  <c r="F137" i="3"/>
  <c r="F135" i="3"/>
  <c r="F133" i="3"/>
  <c r="F131" i="3"/>
  <c r="F127" i="3"/>
  <c r="F125" i="3"/>
  <c r="F123" i="3"/>
  <c r="F121" i="3"/>
  <c r="F119" i="3"/>
  <c r="F117" i="3"/>
  <c r="F103" i="3"/>
  <c r="F101" i="3"/>
  <c r="F93" i="3"/>
  <c r="F89" i="3"/>
  <c r="F87" i="3"/>
  <c r="F83" i="3"/>
  <c r="F81" i="3"/>
  <c r="F79" i="3"/>
  <c r="F77" i="3"/>
  <c r="F69" i="3"/>
  <c r="F65" i="3"/>
  <c r="F63" i="3"/>
  <c r="F51" i="3"/>
  <c r="F49" i="3"/>
  <c r="F47" i="3"/>
  <c r="F45" i="3"/>
  <c r="F43" i="3"/>
  <c r="F39" i="3"/>
  <c r="F33" i="3"/>
  <c r="F28" i="3"/>
  <c r="F18" i="3"/>
  <c r="F12" i="3"/>
  <c r="F25" i="3"/>
  <c r="F23" i="3"/>
  <c r="F21" i="3"/>
  <c r="F15" i="3"/>
  <c r="F111" i="3"/>
  <c r="F177" i="3"/>
  <c r="F196" i="3"/>
  <c r="F175" i="3"/>
  <c r="F100" i="3"/>
  <c r="F140" i="3"/>
  <c r="F157" i="3"/>
  <c r="F179" i="3"/>
  <c r="F191" i="3"/>
  <c r="F130" i="3"/>
  <c r="F153" i="3"/>
  <c r="F170" i="3"/>
  <c r="F116" i="3"/>
  <c r="F181" i="3"/>
  <c r="F107" i="3"/>
  <c r="F184" i="3"/>
  <c r="F86" i="3"/>
  <c r="F95" i="3"/>
  <c r="F148" i="3"/>
  <c r="F167" i="3"/>
  <c r="F88" i="3"/>
  <c r="F91" i="3"/>
  <c r="F146" i="3"/>
  <c r="F164" i="3"/>
  <c r="F186" i="3"/>
  <c r="F17" i="3"/>
  <c r="F94" i="3"/>
  <c r="F22" i="3"/>
  <c r="F14" i="3"/>
  <c r="F24" i="3"/>
  <c r="F37" i="3"/>
  <c r="F55" i="3"/>
  <c r="F73" i="3"/>
  <c r="F85" i="3"/>
  <c r="F105" i="3"/>
  <c r="F106" i="3"/>
  <c r="F195" i="3"/>
  <c r="F190" i="3"/>
  <c r="F53" i="3"/>
  <c r="F68" i="3"/>
  <c r="F174" i="3"/>
  <c r="F110" i="3"/>
  <c r="F189" i="3"/>
  <c r="F27" i="3"/>
  <c r="F35" i="3"/>
  <c r="F20" i="3"/>
  <c r="F32" i="3"/>
  <c r="F50" i="3"/>
  <c r="F62" i="3"/>
  <c r="F80" i="3"/>
  <c r="F152" i="3"/>
  <c r="F99" i="3"/>
  <c r="F129" i="3"/>
  <c r="F163" i="3"/>
  <c r="F41" i="3"/>
  <c r="F57" i="3"/>
  <c r="F75" i="3"/>
  <c r="F115" i="3"/>
  <c r="F166" i="3"/>
  <c r="F11" i="3"/>
  <c r="F19" i="3"/>
  <c r="F13" i="3"/>
  <c r="F114" i="3"/>
  <c r="F16" i="3"/>
  <c r="F72" i="3"/>
  <c r="F173" i="3"/>
  <c r="F31" i="3"/>
  <c r="F67" i="3"/>
  <c r="F98" i="3"/>
  <c r="F109" i="3"/>
  <c r="F61" i="3"/>
  <c r="F188" i="3"/>
  <c r="F10" i="3"/>
  <c r="F194" i="3"/>
  <c r="F26" i="3"/>
  <c r="F172" i="3"/>
  <c r="F9" i="3"/>
  <c r="F113" i="3"/>
  <c r="F30" i="3"/>
  <c r="F60" i="3"/>
  <c r="F97" i="3"/>
  <c r="F71" i="3"/>
  <c r="F193" i="3"/>
  <c r="F70" i="3"/>
  <c r="F29" i="3"/>
  <c r="F59" i="3"/>
  <c r="F8" i="3"/>
</calcChain>
</file>

<file path=xl/sharedStrings.xml><?xml version="1.0" encoding="utf-8"?>
<sst xmlns="http://schemas.openxmlformats.org/spreadsheetml/2006/main" count="4643" uniqueCount="1092">
  <si>
    <t/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</si>
  <si>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</si>
  <si>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бюджетов городских округов от возврата автономными учреждениями остатков субсидий прошлых лет</t>
  </si>
  <si>
    <t>Прочие безвозмездные поступления в бюджеты городских округов</t>
  </si>
  <si>
    <t>Прочие межбюджетные трансферты, передаваемые бюджетам городских округов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</si>
  <si>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</si>
  <si>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Субвенции бюджетам городских округов на проведение Всероссийской сельскохозяйственной переписи в 2016 году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</si>
  <si>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</si>
  <si>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</si>
  <si>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</si>
  <si>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</si>
  <si>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</si>
  <si>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</si>
  <si>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</si>
  <si>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>Прочие субсидии бюджетам городских округов</t>
  </si>
  <si>
    <t>Субсидии бюджетам городских округов на реализацию федеральных целевых программ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</si>
  <si>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</si>
  <si>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Дотация на обеспечение сбалансированности местных бюджетов, распределяемая при планировании бюджетов муниципальных образований</t>
  </si>
  <si>
    <t>Дотации бюджетам городских округов на поддержку мер по обеспечению сбалансированности бюджетов</t>
  </si>
  <si>
    <t>Дотация из Регионального фонда финансовой поддержки поселений</t>
  </si>
  <si>
    <t>Дотация из Регионального фонда финансовой поддержки муниципальных районов(городских округов)</t>
  </si>
  <si>
    <t>Невыясненные поступления, зачисляемые в бюджеты городских округов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</si>
  <si>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</si>
  <si>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</si>
  <si>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</si>
  <si>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</si>
  <si>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Прочие доходы от компенсации затрат бюджетов городских округов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</si>
  <si>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</si>
  <si>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</si>
  <si>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</si>
  <si>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</si>
  <si>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</si>
  <si>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Денежные взыскания (штрафы) за нарушение законодательства в области охраны окружающей среды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</si>
  <si>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</si>
  <si>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</si>
  <si>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</si>
  <si>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</si>
  <si>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</si>
  <si>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</si>
  <si>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(за коммерческий найм жилых помещений)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</si>
  <si>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(за социальный найм жилых помещений)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</si>
  <si>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(за специализированный найм жилых помещений)</t>
  </si>
  <si>
    <t>Доходы от продажи квартир, находящихся в собственности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</si>
  <si>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</si>
  <si>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</si>
  <si>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</si>
  <si>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</si>
  <si>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</si>
  <si>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</si>
  <si>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</si>
  <si>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</si>
  <si>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Денежные взыскания (штрафы) за нарушение законодательства в области обеспечения санитарно-эпидемиологического благопоолучия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</si>
  <si>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</si>
  <si>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</si>
  <si>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</si>
  <si>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</si>
  <si>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</si>
  <si>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</si>
  <si>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</si>
  <si>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</si>
  <si>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</si>
  <si>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</si>
  <si>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</si>
  <si>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Минимальный налог, зачисляемый в бюджеты субъектов Российской Федерации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</si>
  <si>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</si>
  <si>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</si>
  <si>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</si>
  <si>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</si>
  <si>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</si>
  <si>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
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</si>
  <si>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</si>
  <si>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</si>
  <si>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</si>
  <si>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</si>
  <si>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</si>
  <si>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</si>
  <si>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госуларственного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</si>
  <si>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</si>
  <si>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</si>
  <si>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</si>
  <si>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земельного закондательства</t>
  </si>
  <si>
    <t>Код дохода по бюджетной классификации</t>
  </si>
  <si>
    <t>Наименование показателя</t>
  </si>
  <si>
    <t xml:space="preserve">План </t>
  </si>
  <si>
    <t>Исполнено</t>
  </si>
  <si>
    <t>Выполнение в %</t>
  </si>
  <si>
    <t>Увдельный вес</t>
  </si>
  <si>
    <t>040 00000000000000000</t>
  </si>
  <si>
    <t>Доходы бюджета-Итого</t>
  </si>
  <si>
    <t>040 10000000000000000</t>
  </si>
  <si>
    <t>НАЛОГОВЫЕ И НЕНАЛОГОВЫЕ ДОХОДЫ</t>
  </si>
  <si>
    <t>040 10800000000000000</t>
  </si>
  <si>
    <t>ГОСУДАРСТВЕННАЯ ПОШЛИНА</t>
  </si>
  <si>
    <t>040 11300000000000000</t>
  </si>
  <si>
    <t>ДОХОДЫ ОТ ОКАЗАНИЯ ПЛАТНЫХ УСЛУГ (РАБОТ) И КОМПЕНСАЦИИ ЗАТРАТ ГОСУДАРСТВА</t>
  </si>
  <si>
    <t>040 10807173011000110</t>
  </si>
  <si>
    <t>040 11302994040000130</t>
  </si>
  <si>
    <t>040 11700000000000000</t>
  </si>
  <si>
    <t>ПРОЧИЕ НЕНАЛОГОВЫЕ ДОХОДЫ</t>
  </si>
  <si>
    <t>040 11701040040000180</t>
  </si>
  <si>
    <t>040 11600000000000000</t>
  </si>
  <si>
    <t>ШТРАФЫ, САНКЦИИ, ВОЗМЕЩЕНИЕ УЩЕРБА</t>
  </si>
  <si>
    <t>040 11618040040000140</t>
  </si>
  <si>
    <t>040 11637030040000140</t>
  </si>
  <si>
    <t>040 11690040040000140</t>
  </si>
  <si>
    <t>040 11500000000000000</t>
  </si>
  <si>
    <t>АДМИНИСТРАТИВНЫЕ ПЛАТЕЖИ И СБОРЫ</t>
  </si>
  <si>
    <t>040 11502040040000140</t>
  </si>
  <si>
    <t>040 20201000000000151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</si>
  <si>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</si>
  <si>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</si>
  <si>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040 20203000000000151</t>
  </si>
  <si>
    <t>Субвенции бюджетам субъектов Российской Федерации и муниципальных образований</t>
  </si>
  <si>
    <t>040 20000000000000000</t>
  </si>
  <si>
    <t>БЕЗВОЗМЕЗДНЫЕ ПОСТУПЛЕНИЯ</t>
  </si>
  <si>
    <t>040 20200000000000000</t>
  </si>
  <si>
    <t>БЕЗВОЗМЕЗДНЫЕ ПОСТУПЛЕНИЯ ОТ ДРУГИХ БЮДЖЕТОВ БЮДЖЕТНОЙ СИСТЕМЫ РОССИЙСКОЙ ФЕДЕРАЦИИ</t>
  </si>
  <si>
    <t>070 00000000000000000</t>
  </si>
  <si>
    <t>070 10000000000000000</t>
  </si>
  <si>
    <t>040 20203003040000151</t>
  </si>
  <si>
    <t>040 20203007040000151</t>
  </si>
  <si>
    <t>040 20203015040000151</t>
  </si>
  <si>
    <t>040 20203024040000151</t>
  </si>
  <si>
    <t>040 20203029040000151</t>
  </si>
  <si>
    <t>040 20203070040000151</t>
  </si>
  <si>
    <t>040 20203119040000151</t>
  </si>
  <si>
    <t>040 20203121040000151</t>
  </si>
  <si>
    <t>040 20204025040000151</t>
  </si>
  <si>
    <t>040 20204999040000151</t>
  </si>
  <si>
    <t>040 20704050040000180</t>
  </si>
  <si>
    <t>040 21804020040000180</t>
  </si>
  <si>
    <t>040 21904000040000151</t>
  </si>
  <si>
    <t>040 20201001040151151</t>
  </si>
  <si>
    <t>040 20201001040152151</t>
  </si>
  <si>
    <t>040 20201003040000151</t>
  </si>
  <si>
    <t>040 20201003040153151</t>
  </si>
  <si>
    <t>040  20202000000000151</t>
  </si>
  <si>
    <t>040  20202041040000151</t>
  </si>
  <si>
    <t>040  20202051040000151</t>
  </si>
  <si>
    <t>040  20202999040000151</t>
  </si>
  <si>
    <t>048 00000000000000000</t>
  </si>
  <si>
    <t>048 10000000000000000</t>
  </si>
  <si>
    <t>048 11600000000000000</t>
  </si>
  <si>
    <t>048 11201010016000120</t>
  </si>
  <si>
    <t>048 11201020016000120</t>
  </si>
  <si>
    <t>048 11201030016000120</t>
  </si>
  <si>
    <t>048 11201040016000120</t>
  </si>
  <si>
    <t>048 11625050016000140</t>
  </si>
  <si>
    <t>070 11101040040000120</t>
  </si>
  <si>
    <t>070 11105012040000120</t>
  </si>
  <si>
    <t>070 11105024040000120</t>
  </si>
  <si>
    <t>070 11105312040000120</t>
  </si>
  <si>
    <t>070 11105324040000120</t>
  </si>
  <si>
    <t>070 11109044040000120</t>
  </si>
  <si>
    <t>070 11109044040600120</t>
  </si>
  <si>
    <t>070 11109044040610120</t>
  </si>
  <si>
    <t>070 11109044040620120</t>
  </si>
  <si>
    <t>070 11401040040000410</t>
  </si>
  <si>
    <t>070 11402043040000410</t>
  </si>
  <si>
    <t>070 11402043040000440</t>
  </si>
  <si>
    <t>070 11406012040000430</t>
  </si>
  <si>
    <t>070 11406312040000430</t>
  </si>
  <si>
    <t>070 11690040040000140</t>
  </si>
  <si>
    <t>100 00000000000000000</t>
  </si>
  <si>
    <t>100 10000000000000000</t>
  </si>
  <si>
    <t>141 00000000000000000</t>
  </si>
  <si>
    <t>141 10000000000000000</t>
  </si>
  <si>
    <t>100 10302230010000110</t>
  </si>
  <si>
    <t>100 10302240010000110</t>
  </si>
  <si>
    <t>100 10302250010000110</t>
  </si>
  <si>
    <t>100 10302260010000110</t>
  </si>
  <si>
    <t>141 11628000016000140</t>
  </si>
  <si>
    <t>177 00000000000000000</t>
  </si>
  <si>
    <t>177 10000000000000000</t>
  </si>
  <si>
    <t>177 11643000016000140</t>
  </si>
  <si>
    <t>182 00000000000000000</t>
  </si>
  <si>
    <t>182 10000000000000000</t>
  </si>
  <si>
    <t>182 10102010011000110</t>
  </si>
  <si>
    <t>182 10102010012100110</t>
  </si>
  <si>
    <t>182 10102010013000110</t>
  </si>
  <si>
    <t>182 10102010014000110</t>
  </si>
  <si>
    <t>182 10102020011000110</t>
  </si>
  <si>
    <t>182 10102020012100110</t>
  </si>
  <si>
    <t>182 10102020013000110</t>
  </si>
  <si>
    <t>182 10102030011000110</t>
  </si>
  <si>
    <t>182 10102030012100110</t>
  </si>
  <si>
    <t>182 10102030012200110</t>
  </si>
  <si>
    <t>182 10102030013000110</t>
  </si>
  <si>
    <t>182 10102040011000110</t>
  </si>
  <si>
    <t>182 10501011011000110</t>
  </si>
  <si>
    <t>182 10501011012100110</t>
  </si>
  <si>
    <t>182 10501011013000110</t>
  </si>
  <si>
    <t>182 10501012012100110</t>
  </si>
  <si>
    <t>182 10501021011000110</t>
  </si>
  <si>
    <t>182 10501021012100110</t>
  </si>
  <si>
    <t>182 10501022012100110</t>
  </si>
  <si>
    <t>182 10501050011000110</t>
  </si>
  <si>
    <t>182 10501050012100110</t>
  </si>
  <si>
    <t>182 10502010021000110</t>
  </si>
  <si>
    <t>182 10502010022100110</t>
  </si>
  <si>
    <t>182 10502010023000110</t>
  </si>
  <si>
    <t>182 10502020022100110</t>
  </si>
  <si>
    <t>182 10502020023000110</t>
  </si>
  <si>
    <t>182 10503010013000110</t>
  </si>
  <si>
    <t>182 10504010021000110</t>
  </si>
  <si>
    <t>182 10504010022100110</t>
  </si>
  <si>
    <t>182 10504010024000110</t>
  </si>
  <si>
    <t>182 10601020041000110</t>
  </si>
  <si>
    <t>182 10601020042100110</t>
  </si>
  <si>
    <t>182 10601020044000110</t>
  </si>
  <si>
    <t>182 10606032041000110</t>
  </si>
  <si>
    <t>182 10606032042100110</t>
  </si>
  <si>
    <t>182 10606032043000110</t>
  </si>
  <si>
    <t>182 10606042041000110</t>
  </si>
  <si>
    <t>182 10606042042100110</t>
  </si>
  <si>
    <t>182 10803010011000110</t>
  </si>
  <si>
    <t>182 11603010016000140</t>
  </si>
  <si>
    <t>182 11603030016000140</t>
  </si>
  <si>
    <t>182 11606000016000140</t>
  </si>
  <si>
    <t>188 00000000000000000</t>
  </si>
  <si>
    <t>188 10000000000000000</t>
  </si>
  <si>
    <t>188 11608010016000140</t>
  </si>
  <si>
    <t>188 11621040046000140</t>
  </si>
  <si>
    <t>188 11628000016000140</t>
  </si>
  <si>
    <t>188 11630013016000140</t>
  </si>
  <si>
    <t>188 11630030016000140</t>
  </si>
  <si>
    <t>188 11643000016000140</t>
  </si>
  <si>
    <t>188 11690040046000140</t>
  </si>
  <si>
    <t>321 00000000000000000</t>
  </si>
  <si>
    <t>321 10000000000000000</t>
  </si>
  <si>
    <t>321 11625060016000140</t>
  </si>
  <si>
    <t>630 00000000000000000</t>
  </si>
  <si>
    <t>630 10000000000000000</t>
  </si>
  <si>
    <t>630 11690040040000140</t>
  </si>
  <si>
    <t>Приложение 1</t>
  </si>
  <si>
    <t>(в рублях)</t>
  </si>
  <si>
    <t>040 10807000010000110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</si>
  <si>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</si>
  <si>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040 11302000000000130</t>
  </si>
  <si>
    <t>Доходы от компенсации затрат государства</t>
  </si>
  <si>
    <t>040 11502000000000140</t>
  </si>
  <si>
    <t>Платежи, взимаемые государственными и муниципальными органами (организациями) за выполнение определенных функций</t>
  </si>
  <si>
    <t>040 11618000000000140</t>
  </si>
  <si>
    <t>Денежные взыскания (штрафы) за нарушение бюджетного законодательства Российской Федерации</t>
  </si>
  <si>
    <t>040 11690000000000140</t>
  </si>
  <si>
    <t>Прочие поступления от денежных взысканий (штрафов) и иных сумм в возмещение ущерба</t>
  </si>
  <si>
    <t>040 20201001040000151</t>
  </si>
  <si>
    <t>040 20204000000000151</t>
  </si>
  <si>
    <t>040 20700000000000000</t>
  </si>
  <si>
    <t>ПРОЧИЕ БЕЗВОЗМЕЗДНЫЕ ПОСТУПЛЕНИЯ</t>
  </si>
  <si>
    <t>040 21900000000000000</t>
  </si>
  <si>
    <t>ВОЗВРАТ ОСТАТКОВ СУБСИДИЙ, СУБВЕНЦИЙ И ИНЫХ МЕЖБЮДЖЕТНЫХ ТРАНСФЕРТОВ, ИМЕЮЩИХ ЦЕЛЕВОЕ НАЗНАЧЕНИЕ, ПРОШЛЫХ ЛЕТ</t>
  </si>
  <si>
    <t>048 11201000010000120</t>
  </si>
  <si>
    <t>Плата за негативное воздействие на окружающую среду</t>
  </si>
  <si>
    <t>070 11100000000000000</t>
  </si>
  <si>
    <t>ДОХОДЫ ОТ ИСПОЛЬЗОВАНИЯ ИМУЩЕСТВА, НАХОДЯЩЕГОСЯ В ГОСУДАРСТВЕННОЙ И МУНИЦИПАЛЬНОЙ СОБСТВЕННОСТИ</t>
  </si>
  <si>
    <t>070 11105000000000120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</si>
  <si>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</si>
  <si>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070 11109000000000120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</si>
  <si>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</si>
  <si>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070 11400000000000000</t>
  </si>
  <si>
    <t>ДОХОДЫ ОТ ПРОДАЖИ МАТЕРИАЛЬНЫХ И НЕМАТЕРИАЛЬНЫХ АКТИВОВ</t>
  </si>
  <si>
    <t>070 11401000000000410</t>
  </si>
  <si>
    <t>Доходы от продажи квартир</t>
  </si>
  <si>
    <t>070 11406000000000430</t>
  </si>
  <si>
    <t>Доходы от продажи земельных участков, находящихся в государственной и муниципальной собственности</t>
  </si>
  <si>
    <t>070 11600000000000000</t>
  </si>
  <si>
    <t>070 11690000000000140</t>
  </si>
  <si>
    <t>100 10300000000000000</t>
  </si>
  <si>
    <t>НАЛОГИ НА ТОВАРЫ (РАБОТЫ, УСЛУГИ), РЕАЛИЗУЕМЫЕ НА ТЕРРИТОРИИ РОССИЙСКОЙ ФЕДЕРАЦИИ</t>
  </si>
  <si>
    <t>100 10302000010000110</t>
  </si>
  <si>
    <t>Акцизы по подакцизным товарам (продукции), производимым на территории Российской Федерации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</si>
  <si>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</si>
  <si>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</si>
  <si>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</si>
  <si>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182 10100000000000000</t>
  </si>
  <si>
    <t>НАЛОГИ НА ПРИБЫЛЬ, ДОХОДЫ</t>
  </si>
  <si>
    <t>182 10102000010000110</t>
  </si>
  <si>
    <t>Налог на доходы физических лиц</t>
  </si>
  <si>
    <t>НАЛОГИ НА СОВОКУПНЫЙ ДОХОД</t>
  </si>
  <si>
    <t>182 10501000000000110</t>
  </si>
  <si>
    <t>Налог, взимаемый в связи с применением упрощенной системы налогообложения</t>
  </si>
  <si>
    <t>182 10502000020000110</t>
  </si>
  <si>
    <t>182 10504000020000110</t>
  </si>
  <si>
    <t>Налог, взимаемый в связи с применением патентной системы налогообложения</t>
  </si>
  <si>
    <t>182 10600000000000000</t>
  </si>
  <si>
    <t>НАЛОГИ НА ИМУЩЕСТВО</t>
  </si>
  <si>
    <t>182 10601000000000110</t>
  </si>
  <si>
    <t>Налог на имущество физических лиц</t>
  </si>
  <si>
    <t>182 10800000000000000</t>
  </si>
  <si>
    <t>182 10803000010000110</t>
  </si>
  <si>
    <t>Государственная пошлина по делам, рассматриваемым в судах общей юрисдикции, мировыми судьями</t>
  </si>
  <si>
    <t>182 11600000000000000</t>
  </si>
  <si>
    <t>182 11603000000000140</t>
  </si>
  <si>
    <t>Денежные взыскания (штрафы) за нарушение законодательства о налогах и сборах</t>
  </si>
  <si>
    <t>182 11606000010000140</t>
  </si>
  <si>
    <t>188 11600000000000000</t>
  </si>
  <si>
    <t>188 11608000010000140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</si>
  <si>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</si>
  <si>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188 11621000000000140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</si>
  <si>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</si>
  <si>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188 11628000010000140</t>
  </si>
  <si>
    <t>Денежные взыскания (штрафы) за правонарушения в области дорожного движения</t>
  </si>
  <si>
    <t>Всего по доходам:</t>
  </si>
  <si>
    <t>Код источника финансирования дефицита бюджета по бюджетной классификации</t>
  </si>
  <si>
    <t>Х</t>
  </si>
  <si>
    <t>Источники финансирования дефицита бюджетов - всего</t>
  </si>
  <si>
    <t>000 01 00 00 00 00 0000 000</t>
  </si>
  <si>
    <t xml:space="preserve">Источники внутреннего финансирования дефицита бюджетов </t>
  </si>
  <si>
    <t>000 01 01 00 00 00 0000 000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</si>
  <si>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</si>
  <si>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</si>
  <si>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</si>
  <si>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</si>
  <si>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</si>
  <si>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040 01 02 00 00 04 0000 710</t>
  </si>
  <si>
    <t>Получение кредитов от кредитных организаций  бюджетами городских округов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</si>
  <si>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</si>
  <si>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</si>
  <si>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040 01 02 00 00 04 0000 810</t>
  </si>
  <si>
    <t>Погашение бюджетами городских округов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</si>
  <si>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</si>
  <si>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</si>
  <si>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</si>
  <si>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</si>
  <si>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</si>
  <si>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</si>
  <si>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040 01 03 01 00 04 0000 710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</si>
  <si>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</si>
  <si>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</si>
  <si>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</si>
  <si>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040 01 03 01 00 04 0000 810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</si>
  <si>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</si>
  <si>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</si>
  <si>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</si>
  <si>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</si>
  <si>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</si>
  <si>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</si>
  <si>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</si>
  <si>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040 01 05 02 01 04 0000 510</t>
  </si>
  <si>
    <t>Увеличение прочих остатков денежных средств бюджета городского округа</t>
  </si>
  <si>
    <t>000 01 05 02 00 00 0000 600</t>
  </si>
  <si>
    <t>Уменьшение прочих остатков средств бюджетов</t>
  </si>
  <si>
    <t>040 01 05 02 01 00 0000 610</t>
  </si>
  <si>
    <t>Уменьшение прочих остатков денежных средств бюджетов</t>
  </si>
  <si>
    <t>040 01 05 02 01 04 0000 610</t>
  </si>
  <si>
    <t>Уменьшение прочих остатков денежных средств бюджета городского округа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</si>
  <si>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</si>
  <si>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</si>
  <si>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</si>
  <si>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</si>
  <si>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</si>
  <si>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</si>
  <si>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040 01 06 01 00 04 0000 630</t>
  </si>
  <si>
    <t>Средства от продажи акций и иных форм участия в капитале, находящихся в собственности городских округов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</si>
  <si>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</si>
  <si>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</si>
  <si>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</si>
  <si>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</si>
  <si>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040 01 06 04 01 04 0000 810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</si>
  <si>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</si>
  <si>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</si>
  <si>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 xml:space="preserve">Бюджетные кредиты, предоставленные внутри страны в валюте Российской Федерации 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</si>
  <si>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</si>
  <si>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</si>
  <si>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040 01 06 05 01 04 0000 640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</si>
  <si>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</si>
  <si>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000 01 06 06 00 00 0000 000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</si>
  <si>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</si>
  <si>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</si>
  <si>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</si>
  <si>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040 01 06 06 00 04 0000 710</t>
  </si>
  <si>
    <t>Привлечение прочих источников внутреннего финансирования дефицитов бюджетов городских округов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</si>
  <si>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</si>
  <si>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</si>
  <si>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040 01 06 06 00 04 0000 810</t>
  </si>
  <si>
    <t>Погашение обязательств за счет прочих источников внутреннего финансирования дефицитов бюджетов городских округов</t>
  </si>
  <si>
    <t>Земельный налог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</si>
  <si>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</si>
  <si>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ПЛАТЕЖИ ПРИ ПОЛЬЗОВАНИИ ПРИРОДНЫМИ РЕСУРСАМИ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</si>
  <si>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                        </t>
  </si>
  <si>
    <t>Невыясненные поступления</t>
  </si>
  <si>
    <t>Дотации бюджетам городских округов на выравнивание бюджетной обеспеченности, в том числе:</t>
  </si>
  <si>
    <t>ИНЫЕ МЕЖБЮДЖЕТНЫЕ ТРАНСФЕРТЫ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</si>
  <si>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</si>
  <si>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040 11637000000000140</t>
  </si>
  <si>
    <t>040 11701000000000180</t>
  </si>
  <si>
    <t>040 21800000000000000</t>
  </si>
  <si>
    <t>048 11200000000000000</t>
  </si>
  <si>
    <t>048 11625000000000140</t>
  </si>
  <si>
    <t>070 11101000000000120</t>
  </si>
  <si>
    <t>177 11643000010000140</t>
  </si>
  <si>
    <t>182 10500000000000000</t>
  </si>
  <si>
    <t>182 10503000010000110</t>
  </si>
  <si>
    <t>182 10606000000000110</t>
  </si>
  <si>
    <t xml:space="preserve">188 11630000010000140 </t>
  </si>
  <si>
    <t>Доходы бюджета города Покачи за 2016 год по кодам классификации доходов бюджета</t>
  </si>
  <si>
    <t>Наименование</t>
  </si>
  <si>
    <t>План на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</si>
  <si>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</si>
  <si>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</si>
  <si>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мероприятия</t>
  </si>
  <si>
    <t>4000000000</t>
  </si>
  <si>
    <t>Глава муниципального образования</t>
  </si>
  <si>
    <t>4000002030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</si>
  <si>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</si>
  <si>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</si>
  <si>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</si>
  <si>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</si>
  <si>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</si>
  <si>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функций органов местного самоуправления</t>
  </si>
  <si>
    <t>4000002040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</si>
  <si>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</si>
  <si>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</si>
  <si>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</si>
  <si>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</si>
  <si>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</si>
  <si>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</si>
  <si>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</si>
  <si>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</si>
  <si>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Председатель представительного органа муниципального образования</t>
  </si>
  <si>
    <t>4000002110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</si>
  <si>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</si>
  <si>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"Развитие муниципальной службы в городе Покачи на 2014-2016 годы"</t>
  </si>
  <si>
    <t>0500000000</t>
  </si>
  <si>
    <t>Реализация мероприятий программы "Развитие муниципальной службы в городе Покачи на 2014-2016 годы"</t>
  </si>
  <si>
    <t>05Я0000000</t>
  </si>
  <si>
    <t>Основное мероприятие " Расходы на обеспечение функций органов местного самоуправления "</t>
  </si>
  <si>
    <t>05Я0400000</t>
  </si>
  <si>
    <t>05Я0402040</t>
  </si>
  <si>
    <t>Муниципальная программа "Электронная администрация г.Покачи на 2016-2020 годы"</t>
  </si>
  <si>
    <t>2700000000</t>
  </si>
  <si>
    <t>Реализация мероприятий муниципальной программы "Электронная администрация г.Покачи на 2016-2020 годы"</t>
  </si>
  <si>
    <t>27Я0000000</t>
  </si>
  <si>
    <t>Основное мероприятие "Обеспечение функций органов местного самоуправления"</t>
  </si>
  <si>
    <t>27Я0200000</t>
  </si>
  <si>
    <t>27Я0202040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</si>
  <si>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</si>
  <si>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</si>
  <si>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</si>
  <si>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</si>
  <si>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</si>
  <si>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</si>
  <si>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4000051200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</si>
  <si>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</si>
  <si>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</si>
  <si>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4000002250</t>
  </si>
  <si>
    <t>Резервные фонды</t>
  </si>
  <si>
    <t>Резервный фонд муниципального образования г.Покачи</t>
  </si>
  <si>
    <t>4000020601</t>
  </si>
  <si>
    <t>Резервные средства</t>
  </si>
  <si>
    <t>870</t>
  </si>
  <si>
    <t>Другие общегосударственные вопросы</t>
  </si>
  <si>
    <t>Основное мероприятие "Повышение профессиональной компетентности муниципальных служащих"</t>
  </si>
  <si>
    <t>05Я0200000</t>
  </si>
  <si>
    <t>Реализация мероприятий</t>
  </si>
  <si>
    <t>05Я0299990</t>
  </si>
  <si>
    <t>Муниципальная программа "Развитие агропромышленного комплекса и рынков сельскохозяйственной продукции, сырья и продовольствия на территории города Покачи в 2016-2020 годах"</t>
  </si>
  <si>
    <t>0600000000</t>
  </si>
  <si>
    <t>Подпрограмма "Субсидирование сельхозпроизводителей города"</t>
  </si>
  <si>
    <t>0610000000</t>
  </si>
  <si>
    <t>Основное мероприятие "Обеспечение продовольственной безопасности"</t>
  </si>
  <si>
    <t>0610500000</t>
  </si>
  <si>
    <t>Субвенции на проведение Всероссийской сельскохозяйственной переписи в 2016 году</t>
  </si>
  <si>
    <t>0610553910</t>
  </si>
  <si>
    <t>Муниципальная программа "Разработка документов градостроительного регулирования города Покачи на 2016-2020 годы"</t>
  </si>
  <si>
    <t>1000000000</t>
  </si>
  <si>
    <t>Реализация мероприятий муниципальной программы "Разработка документов градостроительного регулирования города Покачи на 2016-2020 годы"</t>
  </si>
  <si>
    <t>10Я0000000</t>
  </si>
  <si>
    <t>10Я0200000</t>
  </si>
  <si>
    <t>10Я0202040</t>
  </si>
  <si>
    <t>Муниципальная программа "Противодействие коррупции в муниципальном образовании город Покачи на 2014-2016 годы"</t>
  </si>
  <si>
    <t>1100000000</t>
  </si>
  <si>
    <t>Реализация мероприятий программы "Противодействие коррупции в муниципальном образовании город Покачи на 2014-2016 годы"</t>
  </si>
  <si>
    <t>11Я0000000</t>
  </si>
  <si>
    <t>Основное мероприятие "Создание в органах местного самоуправления города Покачи комплексной системы противодействия коррупции"</t>
  </si>
  <si>
    <t>11Я0100000</t>
  </si>
  <si>
    <t>11Я0199990</t>
  </si>
  <si>
    <t>Муниципальная программа "Управление и распоряжение имуществом, находящимся в собственности города Покачи и земельными участками, государственная собственность на которые не разграничена на 2014-2020 годы"</t>
  </si>
  <si>
    <t>1300000000</t>
  </si>
  <si>
    <t>Подпрограмма "Повышение эффективности управления и распоряжения имуществом, находящимся в собственности города Покачи и земельными участками, государственная собственность на которые не разграничена</t>
  </si>
  <si>
    <t>1310000000</t>
  </si>
  <si>
    <t>Основное мероприятие "Управление объектами муниципального имущества и земельными участками, государственная собственность на которые не разграничена"</t>
  </si>
  <si>
    <t>1310100000</t>
  </si>
  <si>
    <t>1310199990</t>
  </si>
  <si>
    <t>Основное мероприятие "Содержание муниципального имущества"</t>
  </si>
  <si>
    <t>1310200000</t>
  </si>
  <si>
    <t>1310299990</t>
  </si>
  <si>
    <t>Подпрограмма "Обеспечение деятельности комитета по управлению муниципальным имуществом администрации города Покачи"</t>
  </si>
  <si>
    <t>1320000000</t>
  </si>
  <si>
    <t>Основное мероприятие "Обеспечение деятельности комитета по управлению муниципальным имуществом администрации города Покачи"</t>
  </si>
  <si>
    <t>1320100000</t>
  </si>
  <si>
    <t>Расходы на обеспечение функций органов местного сасоуправления</t>
  </si>
  <si>
    <t>1320102040</t>
  </si>
  <si>
    <t>Исполнение судебных актов</t>
  </si>
  <si>
    <t>830</t>
  </si>
  <si>
    <t>Муниципальная программа "Капитальный ремонт объектов муниципальной собственности города Покачи на 2014-2016 годы"</t>
  </si>
  <si>
    <t>1800000000</t>
  </si>
  <si>
    <t>Реализация мероприятий муниципальной программы "Капитальный ремонт объектов муниципальной собственности города Покачи на 2014-2016 годы"</t>
  </si>
  <si>
    <t>18Я0000000</t>
  </si>
  <si>
    <t>Основное мероприятие "Ремонтные работы объектов муниципальной собственности"</t>
  </si>
  <si>
    <t>18Я0100000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</si>
  <si>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</t>
  </si>
  <si>
    <t>18Я0182430</t>
  </si>
  <si>
    <t>Софинансирование 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</t>
  </si>
  <si>
    <t>18Я01S2430</t>
  </si>
  <si>
    <t>Муниципальная программа "Поддержка социально-ориентированных некоммерческих организаций города Покачи на 2015-2017 годы"</t>
  </si>
  <si>
    <t>1900000000</t>
  </si>
  <si>
    <t>Реализация мероприятий   муниципальной программы "Поддержка социально-ориентированных некоммерческих организаций города Покачи на 2015-2017 годы"</t>
  </si>
  <si>
    <t>19Я0000000</t>
  </si>
  <si>
    <t>Основное мероприятие "Оказание финансовой поддержки социально ориентированным некоммерческим организациям, осуществляемое путем предоставления грантов в форме субсидий на реализацию проектов некоммерческих организаций города на конкурсной основе"</t>
  </si>
  <si>
    <t>19Я0200000</t>
  </si>
  <si>
    <t>19Я0299990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</si>
  <si>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</si>
  <si>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</si>
  <si>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</si>
  <si>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</si>
  <si>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Основное мероприятие "Развитие информационной структуры в городе Покачи"</t>
  </si>
  <si>
    <t>27Я0100000</t>
  </si>
  <si>
    <t>Услуги в области информационных технологий</t>
  </si>
  <si>
    <t>27Я0120070</t>
  </si>
  <si>
    <t>Расходы на обеспечение деятельности (оказание услуг) муниципальных казенных учреждений</t>
  </si>
  <si>
    <t>4000000591</t>
  </si>
  <si>
    <t>Расходы на выплаты персоналу казенных учреждений</t>
  </si>
  <si>
    <t>110</t>
  </si>
  <si>
    <t>Прочие расходы, связанные с выполнением функций органами местного самоуправления (органов местной администрации), в составе непрограммных расходов</t>
  </si>
  <si>
    <t>4000020603</t>
  </si>
  <si>
    <t>Премии и гранты</t>
  </si>
  <si>
    <t>350</t>
  </si>
  <si>
    <t>Субвенции на осуществление полномочий по созданию и обеспечению деятельности административных комиссий</t>
  </si>
  <si>
    <t>4000084250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</si>
  <si>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</si>
  <si>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4000084270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</si>
  <si>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</si>
  <si>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</si>
  <si>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</si>
  <si>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4000051180</t>
  </si>
  <si>
    <t>НАЦИОНАЛЬНАЯ БЕЗОПАСНОСТЬ И ПРАВООХРАНИТЕЛЬНАЯ ДЕЯТЕЛЬНОСТЬ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</si>
  <si>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</si>
  <si>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(федеральный бюджет)</t>
  </si>
  <si>
    <t>4000059300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</si>
  <si>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</si>
  <si>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40000D9300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</si>
  <si>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</si>
  <si>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"Обеспечение безопасности жизнедеятельности населения на территории города Покачи" на период 2016-2020 годы"</t>
  </si>
  <si>
    <t>2200000000</t>
  </si>
  <si>
    <t>Подпрограмма  "Защита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объектах"</t>
  </si>
  <si>
    <t>2210000000</t>
  </si>
  <si>
    <t>Основное мероприятие "Обеспечение и организация деятельности АСС (ЕДДС- органа повседневного управления муниципального образования город Покачи)"</t>
  </si>
  <si>
    <t>2210100000</t>
  </si>
  <si>
    <t>2210100591</t>
  </si>
  <si>
    <t>Основное мероприятие "Обеспечение мероприятий по обслуживанию и модернизации системы оповещения населения города Покачи в областях  "Территориальной автоматизированной системы централизованного оповещения" (договора на приобретение, поставку товара и обслуживания, оказания услуг,  выполнение работ).</t>
  </si>
  <si>
    <t>2210200000</t>
  </si>
  <si>
    <t>2210299990</t>
  </si>
  <si>
    <t>Основное мероприятие "Обеспечение мероприятий по содержанию и модернизации (доукомплектации) Системы 112"</t>
  </si>
  <si>
    <t>2210300000</t>
  </si>
  <si>
    <t>2210399990</t>
  </si>
  <si>
    <t>Основное мероприятие "Обеспечение мероприятий по обеспечению безопасности на водных объектах"</t>
  </si>
  <si>
    <t>2210500000</t>
  </si>
  <si>
    <t>2210599990</t>
  </si>
  <si>
    <t>Основное мероприятие "Обеспечение и организация деятельности управления по вопросам безопасности, гражданской обороны и чрезвычайных ситуаций администрации города покачи (Расходы на обеспечение деятельности и реализации функций)"</t>
  </si>
  <si>
    <t>2210700000</t>
  </si>
  <si>
    <t>2210702040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</si>
  <si>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</si>
  <si>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терроризма и экстремизма, создание на территории города Покачи комфортной среды для проживания многонационального общества на период 2016-2020 годы"</t>
  </si>
  <si>
    <t>0800000000</t>
  </si>
  <si>
    <t>Подпрограмма "Повышение антитеррористической защищенности объектов, находящихся в муниципальной собственности"</t>
  </si>
  <si>
    <t>0810000000</t>
  </si>
  <si>
    <t>Основное мероприятие "Разработка трехмерной модели приложения к паспорту антитеррористической защищенности объектов города</t>
  </si>
  <si>
    <t>0810100000</t>
  </si>
  <si>
    <t>0810199990</t>
  </si>
  <si>
    <t>Субсидии автономным учреждениям</t>
  </si>
  <si>
    <t>620</t>
  </si>
  <si>
    <t>Подпрограмма "Профилактика правонарушений на территории муниципального образования город Покачи"</t>
  </si>
  <si>
    <t>2220000000</t>
  </si>
  <si>
    <t>Основное мероприятие "Создание условий для общественных формирований правоохранительной направленности (общественные формирования, народные дружины, патрули, молодежные отряды и т.д.), материальное стимулирование граждан, учавствующих в охране общественного порядка, пресечении преступлений и иных правонарушений"</t>
  </si>
  <si>
    <t>2220100000</t>
  </si>
  <si>
    <t>Субсидии на создание условий для деятельности народных дружин</t>
  </si>
  <si>
    <t>2220182300</t>
  </si>
  <si>
    <t>Софинансирование субсидии на создание условий для деятельности народных дружин</t>
  </si>
  <si>
    <t>22201S2300</t>
  </si>
  <si>
    <t>Основное мероприятие "Размещение (в том числе разработка проектов, приобретение, установка, монтаж, подключение) на автомобильных дорогах, на въездах и выездах из города систем фото-видео фиксации нарушений правил дорожного движения"</t>
  </si>
  <si>
    <t>2220200000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</si>
  <si>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</si>
  <si>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2220282310</t>
  </si>
  <si>
    <t>Софинансирование 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</si>
  <si>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22202S2310</t>
  </si>
  <si>
    <t>Основное мероприятие "Электроснабжение объектов городской системы видеонаблюдения"</t>
  </si>
  <si>
    <t>2220300000</t>
  </si>
  <si>
    <t>2220399990</t>
  </si>
  <si>
    <t>НАЦИОНАЛЬНАЯ ЭКОНОМИКА</t>
  </si>
  <si>
    <t>Общеэкономические вопросы</t>
  </si>
  <si>
    <t>Иные межбюджетные трансферты на реализацию мероприятий по содействию трудоустройству граждан</t>
  </si>
  <si>
    <t>4000085060</t>
  </si>
  <si>
    <t>Сельское хозяйство и рыболовство</t>
  </si>
  <si>
    <t>Основное мероприятие "Субсидирование производства и реализацию продукции сельхозпроизводителей"</t>
  </si>
  <si>
    <t>0610200000</t>
  </si>
  <si>
    <t>Субвенции на поддержку животноводства, переработки и реализации продукции животноводства</t>
  </si>
  <si>
    <t>0610284150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</si>
  <si>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</si>
  <si>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</si>
  <si>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Основные мероприятия "Субсидии на возмещение части затрат на развитие материально-технической базы сельхозпроизводителей"</t>
  </si>
  <si>
    <t>0610300000</t>
  </si>
  <si>
    <t>Субвенции на поддержку малых форм хозяйствования</t>
  </si>
  <si>
    <t>0610384170</t>
  </si>
  <si>
    <t>Подпрограмма "Предупреждение возникновения и распространения заболеваний, общих для человека и животных, в части устранения вредного воздействия на человека и среду его обитания источника распространения указанных заболеваний-безнадзорных  животных"</t>
  </si>
  <si>
    <t>0620000000</t>
  </si>
  <si>
    <t>Основное мероприятие "Выполнение работ по отлову, транспортировке безнадзорных и бродячих домашних животных, их содержанию и учету, а также умерщвлению и утилизации"</t>
  </si>
  <si>
    <t>0620100000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</si>
  <si>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</si>
  <si>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0620184200</t>
  </si>
  <si>
    <t>Транспорт</t>
  </si>
  <si>
    <t>Муниципальная программа "Развитие транспортной системы города Покачи на 2016-2020 годы"</t>
  </si>
  <si>
    <t>1500000000</t>
  </si>
  <si>
    <t xml:space="preserve">Подпрограмма "Организация перевозок населения города общественным транспортом" </t>
  </si>
  <si>
    <t>1510000000</t>
  </si>
  <si>
    <t>Основное мероприятие "Организация перевозок населения города общественным транспортом"</t>
  </si>
  <si>
    <t>1510100000</t>
  </si>
  <si>
    <t>1510199990</t>
  </si>
  <si>
    <t>Дорожное хозяйство (дорожные фонды)</t>
  </si>
  <si>
    <t>Подпрограмма "Строительство новых и совершенствование существующих автомобильных дорог по средствам реконструкции, капитального ремонта, ремонта"</t>
  </si>
  <si>
    <t>1520000000</t>
  </si>
  <si>
    <t>Основное мероприятие "Строительство и реконструкция автомобильных дорог общего пользования города Покачи"</t>
  </si>
  <si>
    <t>1520100000</t>
  </si>
  <si>
    <t>Строительство и реконструкция объектов муниципальной собственности</t>
  </si>
  <si>
    <t>1520142110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</si>
  <si>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</si>
  <si>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</si>
  <si>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</si>
  <si>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</si>
  <si>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Основное мероприятие "Капитальный ремонт и ремонт автомобильных дорог города Покачи"</t>
  </si>
  <si>
    <t>1520200000</t>
  </si>
  <si>
    <t xml:space="preserve">Субсидия на строительство (реконструкцию), капитальный ремонт и ремонт автомобильных дорог общего пользования местного значения </t>
  </si>
  <si>
    <t>1520282390</t>
  </si>
  <si>
    <t xml:space="preserve">Софинансирование субсидии на строительство (реконструкцию), капитальный ремонт и ремонт автомобильных дорог общего пользования местного значения </t>
  </si>
  <si>
    <t>15202S2390</t>
  </si>
  <si>
    <t>Подпрограмма "Сохранность и приведение в нормативное состояние дорожного полотна и инженерного оборудования автомобильных дорог "</t>
  </si>
  <si>
    <t>1530000000</t>
  </si>
  <si>
    <t>Основное мероприятие "Содержание и приведение в нормативное состояние дорожного полотна и инженерного оборудования автомобильных дорог города Покачи"</t>
  </si>
  <si>
    <t>1530100000</t>
  </si>
  <si>
    <t>1530199990</t>
  </si>
  <si>
    <t>Другие вопросы в области национальной экономики</t>
  </si>
  <si>
    <t>Основное мероприятие "Разработка проектов планировки и проектов межевания територий города Покачи"</t>
  </si>
  <si>
    <t>10Я0100000</t>
  </si>
  <si>
    <t>10Я0199990</t>
  </si>
  <si>
    <t>Основное мероприятие "Выполнение работ по внесению изменений в правила землепользования и застройки города Покачи"</t>
  </si>
  <si>
    <t>10Я0300000</t>
  </si>
  <si>
    <t>10Я0399990</t>
  </si>
  <si>
    <t>Муниципальная программа "Поддержка и развитие малого и среднего предпринимательства на территории  города Покачи на 2016-2020 годы"</t>
  </si>
  <si>
    <t>3200000000</t>
  </si>
  <si>
    <t>Реализация мероприятий муниципальной программы "Поддержка и развитие малого и среднего предпринимательства на территории  города Покачи на 2016-2020 годы"</t>
  </si>
  <si>
    <t>32Я0000000</t>
  </si>
  <si>
    <t>Основное мероприятие "Развитие молодежного предпринимательства"</t>
  </si>
  <si>
    <t>32Я0100000</t>
  </si>
  <si>
    <t>Субсидия на государственную поддержку малого и среднего предпринимательства</t>
  </si>
  <si>
    <t>32Я0182380</t>
  </si>
  <si>
    <t>Софинансирование субсидии на государственную поддержку малого и среднего предпринимательства за счет средств местного бюджета</t>
  </si>
  <si>
    <t>32Я01S2380</t>
  </si>
  <si>
    <t>Основное мероприятие "Финансовая поддержка Субъектов, осуществляющих производство, реализацию товаров и услуг в социально значимых видах деятельности, определенных муниципальными образованиями, в части компенсации арендных платежей за нежилые помещения и по предоставленным консалтинговым услугам"</t>
  </si>
  <si>
    <t>32Я0200000</t>
  </si>
  <si>
    <t>32Я0282380</t>
  </si>
  <si>
    <t>32Я02S2380</t>
  </si>
  <si>
    <t>Основное мероприятие "Финансовая поддержка Субъектов по приобретению оборудования (основных средств) и лицензионных программных продуктов"</t>
  </si>
  <si>
    <t>32Я0300000</t>
  </si>
  <si>
    <t>32Я0382380</t>
  </si>
  <si>
    <t>32Я03S2380</t>
  </si>
  <si>
    <t>Основное мероприятие "Создание условий для развития Субъектов, осуществляющих деятельность в  направлениях: экология, быстровозводимое домостроение, крестьянско-фермерские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туризм"</t>
  </si>
  <si>
    <t>32Я0400000</t>
  </si>
  <si>
    <t>32Я0482380</t>
  </si>
  <si>
    <t>32Я04S2380</t>
  </si>
  <si>
    <t>Основное мероприятие "Предоставление грантовой поддержки социальному предпринимательству "</t>
  </si>
  <si>
    <t>32Я0500000</t>
  </si>
  <si>
    <t>32Я05S2380</t>
  </si>
  <si>
    <t>Основное мероприятие "Возмещение затрат социальному предпринимательству и семейному бизнесу"</t>
  </si>
  <si>
    <t>32Я0600000</t>
  </si>
  <si>
    <t>32Я0682380</t>
  </si>
  <si>
    <t>32Я06S2380</t>
  </si>
  <si>
    <t>Основное мероприятие "Грантовая поддержка начинающих предпринимателей</t>
  </si>
  <si>
    <t>32Я0700000</t>
  </si>
  <si>
    <t>32Я07S2380</t>
  </si>
  <si>
    <t>Основное мероприятие "Проведение образовательных мероприятий для субъектов малого и среднего предпринимательства и организаций инфраструктуры поддержки субъектов малого и среднего предпринимательства "</t>
  </si>
  <si>
    <t>32Я0800000</t>
  </si>
  <si>
    <t>32Я0882380</t>
  </si>
  <si>
    <t>32Я08S2380</t>
  </si>
  <si>
    <t>Основное мероприятие "Финансовая поддержка Субъектов по обязательной и добровольной сертификации (декларированию) продукции (продовольственного сырья) местных товаропроизводителей"</t>
  </si>
  <si>
    <t>32Я1000000</t>
  </si>
  <si>
    <t>32Я1082380</t>
  </si>
  <si>
    <t>32Я10S2380</t>
  </si>
  <si>
    <t>Основное мероприятие "Финансовая поддержка Организаций, осуществляющих в муниципальных образованиях автономного округа оказание Субъектам поддержки по бизнес-инкубированию, проведению выставок, ярмарок, конференций и иных мероприятий, направленных на продвижение товаров, работ, услуг на региональные и международные рынки, подготовку, переподготовку и повышение квалификации кадров Субъектов и Организаций"</t>
  </si>
  <si>
    <t>32Я1100000</t>
  </si>
  <si>
    <t>32Я11S2380</t>
  </si>
  <si>
    <t>Расходы на обеспечение деятельности (оказание услуг) муниципальных учреждений</t>
  </si>
  <si>
    <t>4000000590</t>
  </si>
  <si>
    <t>Субсидии на предоставление государственных услуг в многофункциональных центрах предоставления государственных и муниципальных услуг</t>
  </si>
  <si>
    <t>4000082370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</si>
  <si>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</si>
  <si>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4000084120</t>
  </si>
  <si>
    <t>Расходы на обеспечение доли софинансирования субсидии на предоставление государственных услуг в многофункциональных центрах предоставления государственных и муниципальных услуг, за счет средств местного бюджета</t>
  </si>
  <si>
    <t>40000S2370</t>
  </si>
  <si>
    <t>ЖИЛИЩНО-КОММУНАЛЬНОЕ ХОЗЯЙСТВО</t>
  </si>
  <si>
    <t>Жилищное хозяйство</t>
  </si>
  <si>
    <t>Муниципальная программа "Содействие развитию жилищного строительства на 2016-2020 годы в рамках приобретения жилья" на территории города Покачи"</t>
  </si>
  <si>
    <t>0700000000</t>
  </si>
  <si>
    <t>Реализация мероприятий муниципальной программы "Содействие развитию жилищного строительства на 2016-2020 годы в рамках приобретения жилья" на территории города Покачи"</t>
  </si>
  <si>
    <t>07Я0000000</t>
  </si>
  <si>
    <t>Основное мероприятие "Приобретение жилых помещений для переселения граждан из непригодных для проживания жилых помещений; обеспечения жильем граждан, состоящих в списке нуждающихся в улучшении жилищных условий по месту жительства при администрации города Покачи; обеспечения  работников бюджетной сферы служебным жильем; формирование маневренного жилищного фонда"</t>
  </si>
  <si>
    <t>07Я0100000</t>
  </si>
  <si>
    <t>Субсидии на реализацию полномочий в области строительства, градостроительной деятельности и жилищных отношений (приобретение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Федерации))</t>
  </si>
  <si>
    <t>07Я0182172</t>
  </si>
  <si>
    <t xml:space="preserve">Реализация мероприятий </t>
  </si>
  <si>
    <t>07Я0199990</t>
  </si>
  <si>
    <t>Софинансирование субсидии на реализацию полномочий в области строительства, градостроительной деятельности и жилищных отношений (приобретение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Федерации))</t>
  </si>
  <si>
    <t>07Я01S2172</t>
  </si>
  <si>
    <t>Муниципальная программа "Развитие жилищно - коммунального комплекса и повышение энергетической эффективности на 2016-2020 годы" в городе Покачи</t>
  </si>
  <si>
    <t>2000000000</t>
  </si>
  <si>
    <t>Подпрограмма "Создание безопасных и благоприятных условий проживания граждан"</t>
  </si>
  <si>
    <t>2020000000</t>
  </si>
  <si>
    <t>Основное мероприятие "Предоставление субсидии некоммерческим (коммерческим) организациям на долевое финансирование проведения капитального ремонта общего имущества в многоквартирных домах "</t>
  </si>
  <si>
    <t>2020100000</t>
  </si>
  <si>
    <t>2020199990</t>
  </si>
  <si>
    <t>Коммунальное хозяйство</t>
  </si>
  <si>
    <t>Подпрограмма  "Создание условий для обеспечения качественными коммунальными услугами"</t>
  </si>
  <si>
    <t>2010000000</t>
  </si>
  <si>
    <t>Основное мероприятие "Капитальный ремонт объектов теплоснабжения, водоснабжения и водоотведения для подготовки к ОЗП"</t>
  </si>
  <si>
    <t>2010200000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</si>
  <si>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</si>
  <si>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2010282190</t>
  </si>
  <si>
    <t>2010299990</t>
  </si>
  <si>
    <t>Софинансирование субсидии на реконструкцию, расширение, модернизацию, строительство и капитальный ремонт объектов коммунального комплекса</t>
  </si>
  <si>
    <t>20102S2190</t>
  </si>
  <si>
    <t>Основное мероприятие "Расходы на возмещение недополученных доходов в связи  с оказанием услуг по водоснабжению и водоотведению"</t>
  </si>
  <si>
    <t>2010600000</t>
  </si>
  <si>
    <t>2010699990</t>
  </si>
  <si>
    <t>Основное мероприятие "Расходы на разработку программы комплексного развития систем коммунальной инфраструктуры города Покачи"</t>
  </si>
  <si>
    <t>2010700000</t>
  </si>
  <si>
    <t>2010799990</t>
  </si>
  <si>
    <t>Благоустройство</t>
  </si>
  <si>
    <t>Основное мероприятие "Строительство памятника"</t>
  </si>
  <si>
    <t>2020200000</t>
  </si>
  <si>
    <t>Субсидии на благоустройство территорий муниципальных образований</t>
  </si>
  <si>
    <t>2020282200</t>
  </si>
  <si>
    <t>Софинансирование субсидии на благоустройство территорий муниципальных образований</t>
  </si>
  <si>
    <t>20202S2200</t>
  </si>
  <si>
    <t>Подпрограмма "Содержание объектов внешнего благоустройства города Покачи"</t>
  </si>
  <si>
    <t>2040000000</t>
  </si>
  <si>
    <t>Основное мероприятие "Потребление электроэнергии наружного освещения с учетом вновь вводимых объектов"</t>
  </si>
  <si>
    <t>2040100000</t>
  </si>
  <si>
    <t>2040199990</t>
  </si>
  <si>
    <t>Основное мероприятие "Техническое обслуживание электрооборудования наружного освещения с учетом вновь вводимых объектов"</t>
  </si>
  <si>
    <t>2040200000</t>
  </si>
  <si>
    <t>2040299990</t>
  </si>
  <si>
    <t>Основное мероприятие "Вывоз и утилизация ртутьсодержащих отходов"</t>
  </si>
  <si>
    <t>2040300000</t>
  </si>
  <si>
    <t>2040399990</t>
  </si>
  <si>
    <t>Основное мероприятие "Благоустройство территорий и объектов города города Покачи"</t>
  </si>
  <si>
    <t>2040400000</t>
  </si>
  <si>
    <t>2040499990</t>
  </si>
  <si>
    <t>Основное мероприятие "Проведение технического обследования многоквартирных домов"</t>
  </si>
  <si>
    <t>2040500000</t>
  </si>
  <si>
    <t>2040599990</t>
  </si>
  <si>
    <t>Муниципальная программа "Обеспечение экологической безопасности на территории города Покачи на 2016-2020 годы"</t>
  </si>
  <si>
    <t>2400000000</t>
  </si>
  <si>
    <t>Подпрограмма "Благоустройство рекреационных зон"</t>
  </si>
  <si>
    <t>2430000000</t>
  </si>
  <si>
    <t>Основное мероприятие "Санитарное содержание и озеленение территории города"</t>
  </si>
  <si>
    <t>2430100000</t>
  </si>
  <si>
    <t>2430199990</t>
  </si>
  <si>
    <t>Основное мероприятие "Прочие мероприятия по благоустройству рекреационных зон"</t>
  </si>
  <si>
    <t>2430200000</t>
  </si>
  <si>
    <t>2430299990</t>
  </si>
  <si>
    <t>Возмещение расходов специализированной службе по вопросам похоронного дела</t>
  </si>
  <si>
    <t>4000020701</t>
  </si>
  <si>
    <t>Расходы на выполнение обязательств по организации и содержанию мест захоронения</t>
  </si>
  <si>
    <t>4000020702</t>
  </si>
  <si>
    <t>Расходы по подготовке территории города к общегородским праздничным мероприятиям</t>
  </si>
  <si>
    <t>4000029050</t>
  </si>
  <si>
    <t>Другие вопросы в области жилищно-коммунального хозяйства</t>
  </si>
  <si>
    <t>Подпрограмма "Обеспечение деятельности управления жилищно-коммунального хозяйства администрации города"</t>
  </si>
  <si>
    <t>2050000000</t>
  </si>
  <si>
    <t>Основное мероприятие "Обеспечение деятельности управления жилищно-коммунального хозяйства администрации города"</t>
  </si>
  <si>
    <t>2050100000</t>
  </si>
  <si>
    <t>2050102040</t>
  </si>
  <si>
    <t>Подпрограмма "Функционирование управления  по природопользованию и экологии"</t>
  </si>
  <si>
    <t>2440000000</t>
  </si>
  <si>
    <t>Основное мероприятие "Содержание структуры администрации города"</t>
  </si>
  <si>
    <t>2440100000</t>
  </si>
  <si>
    <t>2440102040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</si>
  <si>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</si>
  <si>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4000084220</t>
  </si>
  <si>
    <t>ОХРАНА ОКРУЖАЮЩЕЙ СРЕДЫ</t>
  </si>
  <si>
    <t>Другие вопросы в области охраны окружающей среды</t>
  </si>
  <si>
    <t>Подпрограмма "Организация мероприятий по охране окружающей среды"</t>
  </si>
  <si>
    <t>2420000000</t>
  </si>
  <si>
    <t>Основное мероприятие "Мероприятия по организации использования, охраны, защиты, воспроизводства городских лесов, расположенных в границах городского округа"</t>
  </si>
  <si>
    <t>2420200000</t>
  </si>
  <si>
    <t>2420299990</t>
  </si>
  <si>
    <t>ОБРАЗОВАНИЕ</t>
  </si>
  <si>
    <t>Дошкольное образование</t>
  </si>
  <si>
    <t>Муниципальная программа "Развитие образования в городе Покачи на 2016-2020 годы"</t>
  </si>
  <si>
    <t>2800000000</t>
  </si>
  <si>
    <t>Подпрограмма "Общее образование"</t>
  </si>
  <si>
    <t>2810000000</t>
  </si>
  <si>
    <t>Основное мероприятие "Развитие системы дошкольного и общего образования"</t>
  </si>
  <si>
    <t>2810100000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</si>
  <si>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</si>
  <si>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2810185160</t>
  </si>
  <si>
    <t>2810199990</t>
  </si>
  <si>
    <t>Основное мероприятие "Обеспечение реализации основных общеобразовательных программ в общеобразовательных организациях, расположенных на территории города Покачи"</t>
  </si>
  <si>
    <t>2810200000</t>
  </si>
  <si>
    <t>2810200590</t>
  </si>
  <si>
    <t>Субвенции на реализацию дошкольными образовательными организациями основных общеобразовательных программ дошкольного образования</t>
  </si>
  <si>
    <t>2810284020</t>
  </si>
  <si>
    <t>Подпрограмма "Ресурсное обеспечение системы общего образования"</t>
  </si>
  <si>
    <t>2830000000</t>
  </si>
  <si>
    <t>Основное мероприятие "Обеспечение комплексной безопасности и повышение энергоэффективности образовательных организаций"</t>
  </si>
  <si>
    <t>2830200000</t>
  </si>
  <si>
    <t>2830282430</t>
  </si>
  <si>
    <t>2830299990</t>
  </si>
  <si>
    <t>28302S2430</t>
  </si>
  <si>
    <t>Общее образование</t>
  </si>
  <si>
    <t>Муниципальная программа "Сохранение и развитие сферы культуры города Покачи на 2016-2020 годы"</t>
  </si>
  <si>
    <t>0400000000</t>
  </si>
  <si>
    <t>Подпрограмма "Художественное образование"</t>
  </si>
  <si>
    <t>0420000000</t>
  </si>
  <si>
    <t>Основное мероприятие "Поддержка, развитие и совершенствование  форм художественного образования и художественно-творческой деятельности для различных групп населения"</t>
  </si>
  <si>
    <t>0420100000</t>
  </si>
  <si>
    <t>0420185160</t>
  </si>
  <si>
    <t>0420199990</t>
  </si>
  <si>
    <t>Основное мероприятие "Расходы на финансовое обеспечение выполнения муниципального задания, иные цели"</t>
  </si>
  <si>
    <t>0420200000</t>
  </si>
  <si>
    <t>0420200590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</si>
  <si>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</si>
  <si>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0420282440</t>
  </si>
  <si>
    <t>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</si>
  <si>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04202S2440</t>
  </si>
  <si>
    <t>Подпрограмма "Ресурсное обеспечение в сфере культуры"</t>
  </si>
  <si>
    <t>0460000000</t>
  </si>
  <si>
    <t>Основное мероприятие "Расходы на бюджетные инвестиции, проведение ремонтных работ муниципальных объектов"</t>
  </si>
  <si>
    <t>0460200000</t>
  </si>
  <si>
    <t>0460282430</t>
  </si>
  <si>
    <t>Реализация мероприятия</t>
  </si>
  <si>
    <t>0460299990</t>
  </si>
  <si>
    <t>04602S2430</t>
  </si>
  <si>
    <t>Муниципальная программа "Обеспечение условий для развития физической культуры, школьного спорта  и массового спорта в городе Покачи на 2016-2020 годы"</t>
  </si>
  <si>
    <t>1700000000</t>
  </si>
  <si>
    <t>Реализация мероприятий программы "Обеспечение условий для развития физической культуры, школьного спорта  и массового спорта в городе Покачи на 2016-2020 годы"</t>
  </si>
  <si>
    <t>17Я0000000</t>
  </si>
  <si>
    <t>Основное мероприятие "Расходы на предоставление дополнительного образования детям по 11 видам спорта"</t>
  </si>
  <si>
    <t>17Я0200000</t>
  </si>
  <si>
    <t>Иные межбюджетные трансферты в рамках наказов избирателей депутатам Думы Ханты-Мансийского автономного округа-Югры</t>
  </si>
  <si>
    <t>17Я0285160</t>
  </si>
  <si>
    <t>Релизация мероприятий</t>
  </si>
  <si>
    <t>17Я0299990</t>
  </si>
  <si>
    <t>Основное мероприятие "Расходы на содержание учреждений спорта"</t>
  </si>
  <si>
    <t>17Я0300000</t>
  </si>
  <si>
    <t>17Я0300590</t>
  </si>
  <si>
    <t>17Я0382440</t>
  </si>
  <si>
    <t>17Я03S2440</t>
  </si>
  <si>
    <t>Основное мероприятие "Развитие материально-технической базы учреждений физической культуры и спорта"</t>
  </si>
  <si>
    <t>17Я0600000</t>
  </si>
  <si>
    <t>17Я0685160</t>
  </si>
  <si>
    <t>17Я0699990</t>
  </si>
  <si>
    <t>Субсидии на дополнительное финансовое обеспечение мероприятий по организации питания обучающихся</t>
  </si>
  <si>
    <t>2810282460</t>
  </si>
  <si>
    <t>Субвенции на реализацию основных общеобразовательных программ</t>
  </si>
  <si>
    <t>2810284010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</si>
  <si>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</si>
  <si>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2810284030</t>
  </si>
  <si>
    <t xml:space="preserve">Субвенции на информационное обеспечение общеобразовательных организаций в части доступа к образовательным ресурсам сети "Интернет" </t>
  </si>
  <si>
    <t>2810284040</t>
  </si>
  <si>
    <t>4000085160</t>
  </si>
  <si>
    <t xml:space="preserve">Молодежная политика </t>
  </si>
  <si>
    <t>Муниципальная программа "Реализация молодежной политики на территории города Покачи на 2016-2020 годы"</t>
  </si>
  <si>
    <t>0100000000</t>
  </si>
  <si>
    <t>Реализация мероприятий муниципальной программы "Реализация молодежной политики на территории города Покачи на 2016-2020 годы"</t>
  </si>
  <si>
    <t>01Я0000000</t>
  </si>
  <si>
    <t>Основное мероприятие "Организация, проведение и участие в мероприятиях различных уровней, направленных на укрепление института молодой семьи, гражданско - патриотическое воспитание, развитие творческого, интеллектуального и спортивного потенциала молодежи"</t>
  </si>
  <si>
    <t>01Я0100000</t>
  </si>
  <si>
    <t>01Я0199990</t>
  </si>
  <si>
    <t>Муниципальная программа "Организация отдыха детей города Покачи в каникулярное время на 2016-2018 годы"</t>
  </si>
  <si>
    <t>0200000000</t>
  </si>
  <si>
    <t>Реализация мероприятий программы "Организация отдыха детей города Покачи в каникулярное время на 2016-2018 годы"</t>
  </si>
  <si>
    <t>02Я0000000</t>
  </si>
  <si>
    <t>Основное мероприятие "Организация работы малозатратных форм отдыха детей в каникулярное время"</t>
  </si>
  <si>
    <t>02Я0100000</t>
  </si>
  <si>
    <t>02Я0199990</t>
  </si>
  <si>
    <t>Основное мероприятие "Организация работы городских лагерей различных типов в каникулярное время"</t>
  </si>
  <si>
    <t>02Я0200000</t>
  </si>
  <si>
    <t>Субсидии на оплату стоимости питания детей школьного возраста в оздоровительных лагерях с дневным пребыванием детей</t>
  </si>
  <si>
    <t>02Я0282050</t>
  </si>
  <si>
    <t>Иные межбюджетные трансферты на организацию деятельности молодежных трудовых отрядов</t>
  </si>
  <si>
    <t>02Я0285210</t>
  </si>
  <si>
    <t>02Я0299990</t>
  </si>
  <si>
    <t>Софинансирование субсидии на оплату стоимости питания детей школьного возраста в оздоровительных лагерях с дневным пребыванием детей</t>
  </si>
  <si>
    <t>02Я02S2050</t>
  </si>
  <si>
    <t>Основное мероприятие "Организация отдыха, оздоровление детей города Покачи за пределами города"</t>
  </si>
  <si>
    <t>02Я0300000</t>
  </si>
  <si>
    <t>Субвенции на организацию отдыха и оздоровления детей</t>
  </si>
  <si>
    <t>02Я0384080</t>
  </si>
  <si>
    <t>02Я0399990</t>
  </si>
  <si>
    <t>Другие вопросы в области образования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</si>
  <si>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</si>
  <si>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2810284050</t>
  </si>
  <si>
    <t>Подпрограмма "Система оценки качества образования и информационная прозрачноть системы образования"</t>
  </si>
  <si>
    <t>2820000000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</si>
  <si>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обучающихся"</t>
  </si>
  <si>
    <t>2820100000</t>
  </si>
  <si>
    <t>Иные межбюджетные трансферты на организацию и проведение единого государственного экзамена</t>
  </si>
  <si>
    <t>2820185020</t>
  </si>
  <si>
    <t>Основное мероприятие "Обеспечение функций управления и контроля в сфере общего образования"</t>
  </si>
  <si>
    <t>2830100000</t>
  </si>
  <si>
    <t>2830102040</t>
  </si>
  <si>
    <t>КУЛЬТУРА, КИНЕМАТОГРАФИЯ</t>
  </si>
  <si>
    <t>Культура</t>
  </si>
  <si>
    <t>Подпрограмма "Библиотечное дело"</t>
  </si>
  <si>
    <t>0410000000</t>
  </si>
  <si>
    <t>Основное мероприятие "Развитие библиотечного дела"</t>
  </si>
  <si>
    <t>0410100000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</si>
  <si>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</si>
  <si>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0410151440</t>
  </si>
  <si>
    <t>0410199990</t>
  </si>
  <si>
    <t>0410200000</t>
  </si>
  <si>
    <t>0410200590</t>
  </si>
  <si>
    <t>Подпрограмма "Создание условий для развития творческого потенциала, народного творчества и традиционной культуры жителей города Покачи"</t>
  </si>
  <si>
    <t>0430000000</t>
  </si>
  <si>
    <t>Основное мероприятие "Проведение различных городских мероприятий, реализация творческих проектов, демонстрация творческих достижений в мероприятиях различных уровней"</t>
  </si>
  <si>
    <t>0430100000</t>
  </si>
  <si>
    <t>0430185160</t>
  </si>
  <si>
    <t>0430199990</t>
  </si>
  <si>
    <t>0430200000</t>
  </si>
  <si>
    <t>0430200590</t>
  </si>
  <si>
    <t>Подпрограмма "Обеспечение прав граждан на доступ к культурным ценностям и информации"</t>
  </si>
  <si>
    <t>0440000000</t>
  </si>
  <si>
    <t>Основное мероприятие "Cоздание сводобных библиотечно-информационных ресурсов"</t>
  </si>
  <si>
    <t>0440100000</t>
  </si>
  <si>
    <t>Субсидии на модернизацию общедоступных муниципальных библиотек</t>
  </si>
  <si>
    <t>0440182070</t>
  </si>
  <si>
    <t>Софинансирование субсидии на модернизацию общедоступных муниципальных библиотек</t>
  </si>
  <si>
    <t>04401S2070</t>
  </si>
  <si>
    <t>Основное мероприятие "Модернизация программно-аппаратных комплексов общедоступных библиотек Югры"</t>
  </si>
  <si>
    <t>0440300000</t>
  </si>
  <si>
    <t>0440382070</t>
  </si>
  <si>
    <t>04403S2070</t>
  </si>
  <si>
    <t>Основное мероприятие "Подключение общедоступных библиотек к сети Интернет"</t>
  </si>
  <si>
    <t>0440400000</t>
  </si>
  <si>
    <t>0440482070</t>
  </si>
  <si>
    <t>04404S2070</t>
  </si>
  <si>
    <t>Основное мероприятие "Перевод документов в электронную форму"</t>
  </si>
  <si>
    <t>0440500000</t>
  </si>
  <si>
    <t>0440582070</t>
  </si>
  <si>
    <t>04405S2070</t>
  </si>
  <si>
    <t>Основное мероприятие "Поставка (обновление) автоматизированных библиотечно-информационных систем для осуществления электронной каталогизации"</t>
  </si>
  <si>
    <t>0440600000</t>
  </si>
  <si>
    <t>0440682070</t>
  </si>
  <si>
    <t>04406S2070</t>
  </si>
  <si>
    <t>Основное мероприятие "Комплектование библиотечных фондов"</t>
  </si>
  <si>
    <t>0440700000</t>
  </si>
  <si>
    <t>0440782070</t>
  </si>
  <si>
    <t>04407S2070</t>
  </si>
  <si>
    <t>Основное мероприятие "Подписка на периодические издания"</t>
  </si>
  <si>
    <t>0440800000</t>
  </si>
  <si>
    <t>0440882070</t>
  </si>
  <si>
    <t>04408S2070</t>
  </si>
  <si>
    <t>Основное мероприятие "Приобретение электронных баз данных"</t>
  </si>
  <si>
    <t>0440900000</t>
  </si>
  <si>
    <t>0440982070</t>
  </si>
  <si>
    <t>04409S2070</t>
  </si>
  <si>
    <t xml:space="preserve"> Подпрограмма "Музейное дело"</t>
  </si>
  <si>
    <t>0450000000</t>
  </si>
  <si>
    <t>Основное мероприятие "Развитие музейного дела"</t>
  </si>
  <si>
    <t>0450100000</t>
  </si>
  <si>
    <t>0450185160</t>
  </si>
  <si>
    <t>0450199990</t>
  </si>
  <si>
    <t>0450200000</t>
  </si>
  <si>
    <t>0450200590</t>
  </si>
  <si>
    <t>0460242110</t>
  </si>
  <si>
    <t>0460285160</t>
  </si>
  <si>
    <t>Другие вопросы в области культуры, кинематографии</t>
  </si>
  <si>
    <t>Основное мероприятие "Расходы на обеспечение функций органов месного самоуправления "</t>
  </si>
  <si>
    <t>0460100000</t>
  </si>
  <si>
    <t>0460102040</t>
  </si>
  <si>
    <t>Основное мероприятие "Оценка качества оказания услуг учреждениями культуры"</t>
  </si>
  <si>
    <t>0460300000</t>
  </si>
  <si>
    <t>0460399990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</si>
  <si>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</si>
  <si>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4000084100</t>
  </si>
  <si>
    <t>СОЦИАЛЬНАЯ ПОЛИТИКА</t>
  </si>
  <si>
    <t>Пенсионное обеспечение</t>
  </si>
  <si>
    <t>Расходы на дополнительное пенсионное обеспечение муниципальных служащих</t>
  </si>
  <si>
    <t>4000020605</t>
  </si>
  <si>
    <t>Социальное обеспечение населения</t>
  </si>
  <si>
    <t xml:space="preserve">Муниципальная программа "Улучшение жилищных условий молодых семей в соответствии с федеральной целевой программой "Жилище" на 2016-2020 годы на территории города Покачи" </t>
  </si>
  <si>
    <t>1600000000</t>
  </si>
  <si>
    <t>Реализация мероприятий муниципальной программы "Улучшение жилищных условий молодых семей в соответствии с федеральной целевой программой "Жилище" на 2016-2020 годы на территории города Покачи"</t>
  </si>
  <si>
    <t>16Я0000000</t>
  </si>
  <si>
    <t>Основное мероприятие "Предоставление молодым семьям возможность получить государственную поддержку в решении жилищной проблемы в рамках государственной программы ХМАО-Югры "Обеспечение доступным и комфортным жильем жителей ХМАО-Югры в 2016-2020 годах"</t>
  </si>
  <si>
    <t>16Я0100000</t>
  </si>
  <si>
    <t>Субсидии на мероприятия подпрограммы "Обеспечение жильем молодых семей" федеральной целевой программы "Жилище" на 2016–2020 годы (средства федерального бюджета)</t>
  </si>
  <si>
    <t>16Я0150200</t>
  </si>
  <si>
    <t>Софинансирование субсидии на мероприятия подпрограммы "Обеспечение жильем молодых семей" федеральной целевой программы "Жилище" на 2016–2020 годы</t>
  </si>
  <si>
    <t>16Я01L0200</t>
  </si>
  <si>
    <t>Субсидии на мероприятия подпрограммы "Обеспечение жильем молодых семей" федеральной целевой программы "Жилище" на 2016–2020 годы (средства окружного бюджета)</t>
  </si>
  <si>
    <t>16Я01R0200</t>
  </si>
  <si>
    <t>Муниципальная программа "Ликвидация и расселение приспособленных для проживания строений, на период 2016-2020 годы"</t>
  </si>
  <si>
    <t>2300000000</t>
  </si>
  <si>
    <t>Расходы на реализацию мероприятий муниципальной программы города Покачи "Ликвидация и расселение приспособленных для проживания строений, на период 2016-2020 годы"</t>
  </si>
  <si>
    <t>23Я0000000</t>
  </si>
  <si>
    <t>Основное мероприятие "Предоставление субсидии для приобретения жилых помещений"</t>
  </si>
  <si>
    <t>23Я0100000</t>
  </si>
  <si>
    <t>Субсидии на реализацию полномочий в области строительства, градостроительной деятельности и жилищных отношений</t>
  </si>
  <si>
    <t>23Я0182173</t>
  </si>
  <si>
    <t>Софинансирование  субсидии на реализацию полномочий в области строительства, градостроительной деятельности и жилищных отношений</t>
  </si>
  <si>
    <t>23Я01S2173</t>
  </si>
  <si>
    <t>Расходы на выплату пособий, компенсаций, иных социальных выплат гражданам в составе непрограммных расходов за счет средств местного бюджета</t>
  </si>
  <si>
    <t>4000020606</t>
  </si>
  <si>
    <t>Публичные нормативные социальные выплаты гражданам</t>
  </si>
  <si>
    <t>310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</si>
  <si>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</si>
  <si>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4000051350</t>
  </si>
  <si>
    <t>Охрана семьи и детства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</si>
  <si>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</t>
  </si>
  <si>
    <t>4000084060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</si>
  <si>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</si>
  <si>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40000R0820</t>
  </si>
  <si>
    <t>Другие вопросы в области социальной политики</t>
  </si>
  <si>
    <t>Субвенции на осуществление деятельности по опеке и попечительству</t>
  </si>
  <si>
    <t>4000084070</t>
  </si>
  <si>
    <t>ФИЗИЧЕСКАЯ КУЛЬТУРА И СПОРТ</t>
  </si>
  <si>
    <t>Массовый спорт</t>
  </si>
  <si>
    <t>Основное мероприятие "Расходы на формирование и обеспечение спортивных сборных команд в тренировочных сборах и соревнованиях (согласно календарному плану), организация проведения муниципальных физкультурно-оздоровительных и спортивных мероприятий на территории города"</t>
  </si>
  <si>
    <t>17Я0100000</t>
  </si>
  <si>
    <t>17Я0199990</t>
  </si>
  <si>
    <t>Основное мероприятие "Проектирование и строительство лыжной базы"</t>
  </si>
  <si>
    <t>17Я0500000</t>
  </si>
  <si>
    <t>17Я0542110</t>
  </si>
  <si>
    <t>Основное мероприятие "Обеспечение комплексной безопасности и комфортных условий в учреждениях спорта"</t>
  </si>
  <si>
    <t>17Я0700000</t>
  </si>
  <si>
    <t>17Я0799990</t>
  </si>
  <si>
    <t>Другие вопросы в области физической культуры и спорта</t>
  </si>
  <si>
    <t>Основное мероприятие "Расходы на обеспечение функций органов местного самоуправления"</t>
  </si>
  <si>
    <t>17Я0400000</t>
  </si>
  <si>
    <t>17Я0402040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</si>
  <si>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</si>
  <si>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</si>
  <si>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</si>
  <si>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</si>
  <si>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муниципального долга г.Покачи</t>
  </si>
  <si>
    <t>4000020602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</si>
  <si>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</si>
  <si>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</si>
  <si>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</si>
  <si>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</si>
  <si>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Приложение 3</t>
  </si>
  <si>
    <t xml:space="preserve">Расходы бюджета города Покачи за  2016 года по разделам и подразделам классификации расходов бюджета </t>
  </si>
  <si>
    <t>Подраздел</t>
  </si>
  <si>
    <t>Всего по расходам:</t>
  </si>
  <si>
    <t>Приложение 2</t>
  </si>
  <si>
    <t>Расходы  бюджета города Покачи за 2016 год по  ведомственной структуре расходов бюджета</t>
  </si>
  <si>
    <t>Ведомство</t>
  </si>
  <si>
    <t>040</t>
  </si>
  <si>
    <t xml:space="preserve">Исполнено в % </t>
  </si>
  <si>
    <t>Раздел</t>
  </si>
  <si>
    <t>№ п/п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</si>
  <si>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</si>
  <si>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</si>
  <si>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</si>
  <si>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</si>
  <si>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</si>
  <si>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</si>
  <si>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</si>
  <si>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</si>
  <si>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</si>
  <si>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</si>
  <si>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</si>
  <si>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</si>
  <si>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070 11402000000000000</t>
  </si>
  <si>
    <t>630 11600000000000000</t>
  </si>
  <si>
    <t>000 11690000000000140</t>
  </si>
  <si>
    <t>188 11643000010000140</t>
  </si>
  <si>
    <t>321 11600000000000000</t>
  </si>
  <si>
    <t>321 11625000000000140</t>
  </si>
  <si>
    <t>188 11690000000000140</t>
  </si>
  <si>
    <t>Источники финансирования дефицита бюджета по городу Покачи за 2016 год по кодам классификации  источников финансирования дефицита бюджета</t>
  </si>
  <si>
    <t>АДМИНИСТРАЦИЯ ГОРОДА</t>
  </si>
  <si>
    <t>ЦСР</t>
  </si>
  <si>
    <t>ВР</t>
  </si>
  <si>
    <t>от 27.06.2017 №64</t>
  </si>
  <si>
    <t>к решению Думы города Покачи</t>
  </si>
  <si>
    <t>к  решению Думы города Покачи</t>
  </si>
  <si>
    <t xml:space="preserve">                                                                                                                                                                Приложение 4</t>
  </si>
  <si>
    <t xml:space="preserve">                                                                                                                                                                от 27.06.2017 №64</t>
  </si>
  <si>
    <t xml:space="preserve">                                                                                                                                                                к решению Думы города Покачи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</si>
</sst>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;[Red]\-#,##0.00;0.00"/>
    <numFmt numFmtId="165" formatCode="[$-10419]#,##0.00"/>
    <numFmt numFmtId="166" formatCode="#,##0.00_ ;[Red]\-#,##0.00\ "/>
    <numFmt numFmtId="167" formatCode="#,##0.00;[Red]\-#,##0.00"/>
    <numFmt numFmtId="168" formatCode="000"/>
    <numFmt numFmtId="169" formatCode="0000000000"/>
    <numFmt numFmtId="170" formatCode="00"/>
    <numFmt numFmtId="171" formatCode="00;;"/>
    <numFmt numFmtId="172" formatCode="0000"/>
    <numFmt numFmtId="173" formatCode="#,##0.00_ ;\-#,##0.0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5" fillId="0" borderId="0"/>
    <xf numFmtId="0" fontId="3" fillId="0" borderId="0"/>
    <xf numFmtId="0" fontId="9" fillId="0" borderId="0"/>
    <xf numFmtId="0" fontId="4" fillId="0" borderId="0"/>
    <xf numFmtId="0" fontId="10" fillId="0" borderId="0"/>
    <xf numFmtId="0" fontId="5" fillId="0" borderId="0"/>
  </cellStyleXfs>
  <cellXfs count="109">
    <xf numFmtId="0" fontId="0" fillId="0" borderId="0" xfId="0"/>
    <xf numFmtId="0" fontId="2" fillId="0" borderId="0" xfId="1" applyFont="1" applyFill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2" fillId="0" borderId="0" xfId="2" applyFont="1" applyAlignment="1">
      <alignment horizontal="right"/>
    </xf>
    <xf numFmtId="4" fontId="2" fillId="0" borderId="0" xfId="2" applyNumberFormat="1" applyFont="1"/>
    <xf numFmtId="49" fontId="2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8" fillId="0" borderId="0" xfId="0" applyFont="1"/>
    <xf numFmtId="0" fontId="6" fillId="0" borderId="0" xfId="2" applyFont="1" applyFill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1" fillId="0" borderId="1" xfId="8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8" applyNumberFormat="1" applyFont="1" applyFill="1" applyBorder="1" applyAlignment="1" applyProtection="1">
      <alignment horizontal="center" vertical="center" textRotation="90" wrapText="1"/>
      <protection hidden="1"/>
    </xf>
    <xf numFmtId="0" fontId="13" fillId="0" borderId="0" xfId="0" applyFont="1" applyAlignment="1">
      <alignment horizontal="center" vertical="center"/>
    </xf>
    <xf numFmtId="0" fontId="13" fillId="0" borderId="1" xfId="0" applyFont="1" applyBorder="1"/>
    <xf numFmtId="172" fontId="11" fillId="0" borderId="1" xfId="8" applyNumberFormat="1" applyFont="1" applyFill="1" applyBorder="1" applyAlignment="1" applyProtection="1">
      <alignment wrapText="1"/>
      <protection hidden="1"/>
    </xf>
    <xf numFmtId="49" fontId="11" fillId="0" borderId="1" xfId="8" applyNumberFormat="1" applyFont="1" applyFill="1" applyBorder="1" applyAlignment="1" applyProtection="1">
      <alignment horizontal="center" wrapText="1"/>
      <protection hidden="1"/>
    </xf>
    <xf numFmtId="171" fontId="11" fillId="0" borderId="1" xfId="8" applyNumberFormat="1" applyFont="1" applyFill="1" applyBorder="1" applyAlignment="1" applyProtection="1">
      <protection hidden="1"/>
    </xf>
    <xf numFmtId="170" fontId="11" fillId="0" borderId="1" xfId="8" applyNumberFormat="1" applyFont="1" applyFill="1" applyBorder="1" applyAlignment="1" applyProtection="1">
      <protection hidden="1"/>
    </xf>
    <xf numFmtId="164" fontId="11" fillId="0" borderId="1" xfId="8" applyNumberFormat="1" applyFont="1" applyFill="1" applyBorder="1" applyAlignment="1" applyProtection="1">
      <protection hidden="1"/>
    </xf>
    <xf numFmtId="167" fontId="11" fillId="0" borderId="1" xfId="8" applyNumberFormat="1" applyFont="1" applyFill="1" applyBorder="1" applyAlignment="1" applyProtection="1">
      <protection hidden="1"/>
    </xf>
    <xf numFmtId="0" fontId="13" fillId="0" borderId="0" xfId="0" applyFont="1"/>
    <xf numFmtId="169" fontId="11" fillId="0" borderId="1" xfId="8" applyNumberFormat="1" applyFont="1" applyFill="1" applyBorder="1" applyAlignment="1" applyProtection="1">
      <alignment wrapText="1"/>
      <protection hidden="1"/>
    </xf>
    <xf numFmtId="168" fontId="11" fillId="0" borderId="1" xfId="8" applyNumberFormat="1" applyFont="1" applyFill="1" applyBorder="1" applyAlignment="1" applyProtection="1">
      <alignment wrapText="1"/>
      <protection hidden="1"/>
    </xf>
    <xf numFmtId="168" fontId="11" fillId="0" borderId="1" xfId="8" applyNumberFormat="1" applyFont="1" applyFill="1" applyBorder="1" applyAlignment="1" applyProtection="1">
      <alignment horizontal="left" vertical="center" wrapText="1"/>
      <protection hidden="1"/>
    </xf>
    <xf numFmtId="0" fontId="11" fillId="0" borderId="1" xfId="8" applyNumberFormat="1" applyFont="1" applyFill="1" applyBorder="1" applyAlignment="1" applyProtection="1">
      <protection hidden="1"/>
    </xf>
    <xf numFmtId="0" fontId="8" fillId="0" borderId="0" xfId="0" applyFont="1" applyAlignment="1">
      <alignment horizontal="center"/>
    </xf>
    <xf numFmtId="168" fontId="11" fillId="0" borderId="1" xfId="8" applyNumberFormat="1" applyFont="1" applyFill="1" applyBorder="1" applyAlignment="1" applyProtection="1">
      <alignment horizontal="center"/>
      <protection hidden="1"/>
    </xf>
    <xf numFmtId="0" fontId="11" fillId="0" borderId="1" xfId="8" applyNumberFormat="1" applyFont="1" applyFill="1" applyBorder="1" applyAlignment="1" applyProtection="1">
      <alignment horizontal="center"/>
      <protection hidden="1"/>
    </xf>
    <xf numFmtId="169" fontId="11" fillId="0" borderId="1" xfId="8" applyNumberFormat="1" applyFont="1" applyFill="1" applyBorder="1" applyAlignment="1" applyProtection="1">
      <alignment horizontal="center"/>
      <protection hidden="1"/>
    </xf>
    <xf numFmtId="0" fontId="11" fillId="0" borderId="1" xfId="3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0" xfId="2" applyFont="1"/>
    <xf numFmtId="0" fontId="11" fillId="0" borderId="3" xfId="6" applyFont="1" applyBorder="1" applyAlignment="1">
      <alignment horizontal="left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horizontal="center"/>
    </xf>
    <xf numFmtId="0" fontId="11" fillId="2" borderId="2" xfId="6" applyNumberFormat="1" applyFont="1" applyFill="1" applyBorder="1" applyAlignment="1">
      <alignment horizontal="left" wrapText="1"/>
    </xf>
    <xf numFmtId="0" fontId="11" fillId="0" borderId="1" xfId="2" applyFont="1" applyFill="1" applyBorder="1" applyAlignment="1">
      <alignment horizontal="center" wrapText="1"/>
    </xf>
    <xf numFmtId="0" fontId="11" fillId="0" borderId="1" xfId="2" applyFont="1" applyFill="1" applyBorder="1" applyAlignment="1">
      <alignment horizontal="justify" wrapText="1"/>
    </xf>
    <xf numFmtId="4" fontId="11" fillId="0" borderId="1" xfId="2" applyNumberFormat="1" applyFont="1" applyFill="1" applyBorder="1" applyAlignment="1">
      <alignment wrapText="1"/>
    </xf>
    <xf numFmtId="0" fontId="11" fillId="0" borderId="0" xfId="2" applyFont="1" applyAlignment="1"/>
    <xf numFmtId="0" fontId="11" fillId="0" borderId="0" xfId="2" applyFont="1" applyFill="1" applyAlignment="1"/>
    <xf numFmtId="0" fontId="11" fillId="0" borderId="0" xfId="2" applyFont="1" applyFill="1"/>
    <xf numFmtId="165" fontId="14" fillId="0" borderId="4" xfId="5" applyNumberFormat="1" applyFont="1" applyFill="1" applyBorder="1" applyAlignment="1">
      <alignment horizontal="right" wrapText="1" readingOrder="1"/>
    </xf>
    <xf numFmtId="49" fontId="11" fillId="0" borderId="1" xfId="2" applyNumberFormat="1" applyFont="1" applyFill="1" applyBorder="1" applyAlignment="1">
      <alignment horizontal="left" wrapText="1"/>
    </xf>
    <xf numFmtId="49" fontId="11" fillId="0" borderId="1" xfId="2" applyNumberFormat="1" applyFont="1" applyFill="1" applyBorder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2" fillId="0" borderId="1" xfId="8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8" applyNumberFormat="1" applyFont="1" applyFill="1" applyBorder="1" applyAlignment="1" applyProtection="1">
      <alignment horizontal="center" vertical="center" textRotation="90" wrapText="1"/>
      <protection hidden="1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2" fillId="0" borderId="0" xfId="3" applyFont="1" applyFill="1" applyBorder="1"/>
    <xf numFmtId="0" fontId="18" fillId="0" borderId="0" xfId="1" applyNumberFormat="1" applyFont="1" applyFill="1" applyBorder="1" applyAlignment="1" applyProtection="1">
      <alignment horizontal="left"/>
      <protection hidden="1"/>
    </xf>
    <xf numFmtId="0" fontId="18" fillId="0" borderId="0" xfId="1" applyFont="1" applyFill="1" applyAlignment="1">
      <alignment horizontal="left"/>
    </xf>
    <xf numFmtId="0" fontId="2" fillId="0" borderId="0" xfId="1" applyNumberFormat="1" applyFont="1" applyFill="1" applyBorder="1" applyAlignment="1" applyProtection="1">
      <alignment horizontal="left"/>
      <protection hidden="1"/>
    </xf>
    <xf numFmtId="0" fontId="2" fillId="0" borderId="0" xfId="3" applyFont="1" applyFill="1" applyAlignment="1"/>
    <xf numFmtId="0" fontId="2" fillId="0" borderId="0" xfId="2" applyFont="1" applyFill="1" applyAlignment="1">
      <alignment horizontal="center" vertical="top"/>
    </xf>
    <xf numFmtId="0" fontId="2" fillId="0" borderId="0" xfId="2" applyFont="1" applyFill="1" applyBorder="1" applyAlignment="1">
      <alignment horizontal="right" vertical="top" wrapText="1"/>
    </xf>
    <xf numFmtId="0" fontId="2" fillId="0" borderId="0" xfId="2" applyFont="1" applyFill="1" applyBorder="1" applyAlignment="1">
      <alignment vertical="top" wrapText="1"/>
    </xf>
    <xf numFmtId="0" fontId="2" fillId="0" borderId="0" xfId="2" applyFont="1" applyFill="1" applyAlignment="1">
      <alignment vertical="top"/>
    </xf>
    <xf numFmtId="0" fontId="2" fillId="0" borderId="0" xfId="2" applyFont="1" applyFill="1" applyBorder="1" applyAlignment="1">
      <alignment vertical="top"/>
    </xf>
    <xf numFmtId="0" fontId="2" fillId="0" borderId="0" xfId="2" applyFont="1" applyFill="1" applyBorder="1" applyAlignment="1">
      <alignment horizontal="right" vertical="top"/>
    </xf>
    <xf numFmtId="0" fontId="2" fillId="0" borderId="0" xfId="3" applyFont="1" applyFill="1" applyBorder="1" applyAlignment="1">
      <alignment vertical="top"/>
    </xf>
    <xf numFmtId="3" fontId="2" fillId="0" borderId="0" xfId="2" applyNumberFormat="1" applyFont="1" applyFill="1" applyAlignment="1">
      <alignment horizontal="center" vertical="top"/>
    </xf>
    <xf numFmtId="0" fontId="2" fillId="0" borderId="0" xfId="4" applyFont="1" applyFill="1" applyAlignment="1">
      <alignment horizontal="right" vertical="top"/>
    </xf>
    <xf numFmtId="0" fontId="18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>
      <alignment horizontal="left" vertical="top"/>
    </xf>
    <xf numFmtId="166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4" fontId="2" fillId="0" borderId="1" xfId="4" applyNumberFormat="1" applyFont="1" applyFill="1" applyBorder="1" applyAlignment="1">
      <alignment horizontal="center" vertical="top"/>
    </xf>
    <xf numFmtId="4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0" borderId="1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" xfId="7" applyNumberFormat="1" applyFont="1" applyFill="1" applyBorder="1" applyAlignment="1">
      <alignment horizontal="left" vertical="top" wrapText="1"/>
    </xf>
    <xf numFmtId="0" fontId="2" fillId="0" borderId="1" xfId="7" applyFont="1" applyFill="1" applyBorder="1" applyAlignment="1">
      <alignment horizontal="justify" vertical="top" wrapText="1"/>
    </xf>
    <xf numFmtId="164" fontId="2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 applyProtection="1">
      <alignment horizontal="left" vertical="top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164" fontId="2" fillId="0" borderId="1" xfId="1" applyNumberFormat="1" applyFont="1" applyFill="1" applyBorder="1" applyAlignment="1" applyProtection="1">
      <alignment horizontal="center" vertical="top"/>
      <protection hidden="1"/>
    </xf>
    <xf numFmtId="49" fontId="2" fillId="0" borderId="1" xfId="7" applyNumberFormat="1" applyFont="1" applyFill="1" applyBorder="1" applyAlignment="1">
      <alignment horizontal="left" vertical="top"/>
    </xf>
    <xf numFmtId="0" fontId="2" fillId="0" borderId="1" xfId="7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 applyProtection="1">
      <alignment vertical="top"/>
      <protection hidden="1"/>
    </xf>
    <xf numFmtId="3" fontId="2" fillId="0" borderId="1" xfId="7" applyNumberFormat="1" applyFont="1" applyFill="1" applyBorder="1" applyAlignment="1">
      <alignment horizontal="left" vertical="top" wrapText="1"/>
    </xf>
    <xf numFmtId="3" fontId="2" fillId="0" borderId="1" xfId="7" applyNumberFormat="1" applyFont="1" applyFill="1" applyBorder="1" applyAlignment="1">
      <alignment horizontal="justify" vertical="top" wrapText="1"/>
    </xf>
    <xf numFmtId="49" fontId="2" fillId="0" borderId="1" xfId="7" applyNumberFormat="1" applyFont="1" applyFill="1" applyBorder="1" applyAlignment="1">
      <alignment vertical="top"/>
    </xf>
    <xf numFmtId="49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horizontal="center" vertical="top"/>
    </xf>
    <xf numFmtId="4" fontId="2" fillId="0" borderId="1" xfId="3" applyNumberFormat="1" applyFont="1" applyFill="1" applyBorder="1" applyAlignment="1">
      <alignment horizontal="center" vertical="top"/>
    </xf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vertical="top"/>
    </xf>
    <xf numFmtId="49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18" fillId="0" borderId="0" xfId="2" applyFont="1" applyFill="1" applyAlignment="1">
      <alignment horizontal="center" vertical="top" wrapText="1"/>
    </xf>
    <xf numFmtId="0" fontId="18" fillId="0" borderId="0" xfId="3" applyFont="1" applyAlignment="1">
      <alignment horizontal="center" vertical="top" wrapText="1"/>
    </xf>
    <xf numFmtId="3" fontId="2" fillId="0" borderId="0" xfId="2" applyNumberFormat="1" applyFont="1" applyFill="1" applyAlignment="1">
      <alignment horizontal="left" vertical="top"/>
    </xf>
    <xf numFmtId="3" fontId="2" fillId="0" borderId="0" xfId="2" applyNumberFormat="1" applyFont="1" applyFill="1" applyAlignment="1">
      <alignment horizontal="left" vertical="center"/>
    </xf>
    <xf numFmtId="3" fontId="2" fillId="0" borderId="0" xfId="2" applyNumberFormat="1" applyFont="1" applyFill="1" applyAlignment="1">
      <alignment horizontal="left"/>
    </xf>
    <xf numFmtId="0" fontId="15" fillId="0" borderId="0" xfId="0" applyFont="1" applyAlignment="1">
      <alignment horizontal="center" wrapText="1"/>
    </xf>
    <xf numFmtId="0" fontId="7" fillId="0" borderId="0" xfId="2" applyNumberFormat="1" applyFont="1" applyFill="1" applyAlignment="1">
      <alignment horizontal="center" vertical="center" wrapText="1"/>
    </xf>
    <xf numFmtId="0" fontId="8" fillId="0" borderId="0" xfId="3" applyFont="1" applyAlignment="1">
      <alignment horizontal="center" wrapText="1"/>
    </xf>
    <xf numFmtId="173" fontId="2" fillId="0" borderId="1" xfId="1" applyNumberFormat="1" applyFont="1" applyFill="1" applyBorder="1" applyAlignment="1" applyProtection="1">
      <alignment horizontal="center" vertical="top"/>
      <protection hidden="1"/>
    </xf>
  </cellXfs>
  <cellStyles count="9">
    <cellStyle name="Normal" xfId="5"/>
    <cellStyle name="Обычный" xfId="0" builtinId="0"/>
    <cellStyle name="Обычный 2" xfId="1"/>
    <cellStyle name="Обычный 2 2" xfId="4"/>
    <cellStyle name="Обычный 2 3" xfId="8"/>
    <cellStyle name="Обычный 2 4" xfId="6"/>
    <cellStyle name="Обычный 3" xfId="2"/>
    <cellStyle name="Обычный 4" xfId="3"/>
    <cellStyle name="Обычный_Январь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8"/>
  <sheetViews>
    <sheetView tabSelected="1" view="pageLayout" topLeftCell="A61" zoomScale="80" zoomScaleNormal="100" zoomScalePageLayoutView="80" workbookViewId="0">
      <selection activeCell="D68" sqref="D68"/>
    </sheetView>
  </sheetViews>
  <sheetFormatPr defaultColWidth="15.33203125" defaultRowHeight="15.6" x14ac:dyDescent="0.3"/>
  <cols>
    <col min="1" max="1" width="26.44140625" style="7" customWidth="1"/>
    <col min="2" max="2" width="99.109375" style="1" customWidth="1"/>
    <col min="3" max="4" width="17.5546875" style="8" bestFit="1" customWidth="1"/>
    <col min="5" max="6" width="15.44140625" style="8" bestFit="1" customWidth="1"/>
    <col min="7" max="7" width="8.109375" style="1" customWidth="1"/>
    <col min="8" max="16384" width="15.33203125" style="1"/>
  </cols>
  <sheetData>
    <row r="1" spans="1:7" s="57" customFormat="1" x14ac:dyDescent="0.3">
      <c r="A1" s="62"/>
      <c r="B1" s="63"/>
      <c r="C1" s="64"/>
      <c r="D1" s="102" t="s">
        <v>234</v>
      </c>
      <c r="E1" s="102"/>
      <c r="F1" s="102"/>
    </row>
    <row r="2" spans="1:7" s="57" customFormat="1" x14ac:dyDescent="0.3">
      <c r="A2" s="62"/>
      <c r="B2" s="65"/>
      <c r="C2" s="66"/>
      <c r="D2" s="102" t="s">
        <v>1087</v>
      </c>
      <c r="E2" s="102"/>
      <c r="F2" s="102"/>
    </row>
    <row r="3" spans="1:7" s="57" customFormat="1" x14ac:dyDescent="0.3">
      <c r="A3" s="62"/>
      <c r="B3" s="65"/>
      <c r="C3" s="66"/>
      <c r="D3" s="102" t="s">
        <v>1086</v>
      </c>
      <c r="E3" s="102"/>
      <c r="F3" s="102"/>
    </row>
    <row r="4" spans="1:7" s="57" customFormat="1" x14ac:dyDescent="0.3">
      <c r="A4" s="62"/>
      <c r="B4" s="65"/>
      <c r="C4" s="66"/>
      <c r="D4" s="67"/>
      <c r="E4" s="68"/>
      <c r="F4" s="69"/>
    </row>
    <row r="5" spans="1:7" s="57" customFormat="1" x14ac:dyDescent="0.3">
      <c r="A5" s="100" t="s">
        <v>396</v>
      </c>
      <c r="B5" s="101"/>
      <c r="C5" s="101"/>
      <c r="D5" s="101"/>
      <c r="E5" s="101"/>
      <c r="F5" s="101"/>
    </row>
    <row r="6" spans="1:7" s="57" customFormat="1" x14ac:dyDescent="0.3">
      <c r="A6" s="93"/>
      <c r="B6" s="94"/>
      <c r="C6" s="94"/>
      <c r="D6" s="94"/>
      <c r="E6" s="68"/>
      <c r="F6" s="70" t="s">
        <v>235</v>
      </c>
    </row>
    <row r="7" spans="1:7" s="59" customFormat="1" ht="46.8" x14ac:dyDescent="0.3">
      <c r="A7" s="95" t="s">
        <v>81</v>
      </c>
      <c r="B7" s="96" t="s">
        <v>82</v>
      </c>
      <c r="C7" s="71" t="s">
        <v>83</v>
      </c>
      <c r="D7" s="71" t="s">
        <v>84</v>
      </c>
      <c r="E7" s="71" t="s">
        <v>85</v>
      </c>
      <c r="F7" s="71" t="s">
        <v>86</v>
      </c>
      <c r="G7" s="58" t="s">
        <v>0</v>
      </c>
    </row>
    <row r="8" spans="1:7" ht="16.5" customHeight="1" x14ac:dyDescent="0.3">
      <c r="A8" s="97" t="s">
        <v>87</v>
      </c>
      <c r="B8" s="72" t="s">
        <v>88</v>
      </c>
      <c r="C8" s="73">
        <f>C9+C29</f>
        <v>1186715304.6500001</v>
      </c>
      <c r="D8" s="73">
        <f>D9+D29</f>
        <v>1185908635.6899998</v>
      </c>
      <c r="E8" s="74">
        <f>ROUND(D8/C8*100,2)</f>
        <v>99.93</v>
      </c>
      <c r="F8" s="75">
        <f>ROUND(D8/$D$198*100,2)</f>
        <v>80.31</v>
      </c>
      <c r="G8" s="60"/>
    </row>
    <row r="9" spans="1:7" x14ac:dyDescent="0.3">
      <c r="A9" s="97" t="s">
        <v>89</v>
      </c>
      <c r="B9" s="98" t="s">
        <v>90</v>
      </c>
      <c r="C9" s="73">
        <f>C10+C13+C16+C19+C26</f>
        <v>2394091.7600000002</v>
      </c>
      <c r="D9" s="73">
        <f>D10+D13+D16+D19+D26</f>
        <v>2535439.16</v>
      </c>
      <c r="E9" s="76">
        <f t="shared" ref="E9:E72" si="0">ROUND(D9/C9*100,2)</f>
        <v>105.9</v>
      </c>
      <c r="F9" s="75">
        <f t="shared" ref="F9:F72" si="1">ROUND(D9/$D$198*100,2)</f>
        <v>0.17</v>
      </c>
      <c r="G9" s="60"/>
    </row>
    <row r="10" spans="1:7" x14ac:dyDescent="0.3">
      <c r="A10" s="97" t="s">
        <v>91</v>
      </c>
      <c r="B10" s="98" t="s">
        <v>92</v>
      </c>
      <c r="C10" s="77">
        <f>C11</f>
        <v>148800</v>
      </c>
      <c r="D10" s="77">
        <f>D11</f>
        <v>142400</v>
      </c>
      <c r="E10" s="76">
        <f t="shared" si="0"/>
        <v>95.7</v>
      </c>
      <c r="F10" s="75">
        <f t="shared" si="1"/>
        <v>0.01</v>
      </c>
      <c r="G10" s="60"/>
    </row>
    <row r="11" spans="1:7" ht="31.2" x14ac:dyDescent="0.3">
      <c r="A11" s="78" t="s">
        <v>236</v>
      </c>
      <c r="B11" s="79" t="s">
        <v>237</v>
      </c>
      <c r="C11" s="80">
        <f>C12</f>
        <v>148800</v>
      </c>
      <c r="D11" s="80">
        <f>D12</f>
        <v>142400</v>
      </c>
      <c r="E11" s="76">
        <f t="shared" si="0"/>
        <v>95.7</v>
      </c>
      <c r="F11" s="75">
        <f t="shared" si="1"/>
        <v>0.01</v>
      </c>
    </row>
    <row r="12" spans="1:7" ht="62.4" x14ac:dyDescent="0.3">
      <c r="A12" s="81" t="s">
        <v>95</v>
      </c>
      <c r="B12" s="82" t="s">
        <v>27</v>
      </c>
      <c r="C12" s="83">
        <v>148800</v>
      </c>
      <c r="D12" s="83">
        <v>142400</v>
      </c>
      <c r="E12" s="76">
        <f t="shared" si="0"/>
        <v>95.7</v>
      </c>
      <c r="F12" s="75">
        <f t="shared" si="1"/>
        <v>0.01</v>
      </c>
      <c r="G12" s="60" t="s">
        <v>0</v>
      </c>
    </row>
    <row r="13" spans="1:7" ht="31.2" x14ac:dyDescent="0.3">
      <c r="A13" s="97" t="s">
        <v>93</v>
      </c>
      <c r="B13" s="98" t="s">
        <v>94</v>
      </c>
      <c r="C13" s="83">
        <f>C14</f>
        <v>1932301.61</v>
      </c>
      <c r="D13" s="83">
        <f>D14</f>
        <v>1942304.78</v>
      </c>
      <c r="E13" s="76">
        <f t="shared" si="0"/>
        <v>100.52</v>
      </c>
      <c r="F13" s="75">
        <f t="shared" si="1"/>
        <v>0.13</v>
      </c>
      <c r="G13" s="60"/>
    </row>
    <row r="14" spans="1:7" x14ac:dyDescent="0.3">
      <c r="A14" s="84" t="s">
        <v>238</v>
      </c>
      <c r="B14" s="79" t="s">
        <v>239</v>
      </c>
      <c r="C14" s="83">
        <f>C15</f>
        <v>1932301.61</v>
      </c>
      <c r="D14" s="83">
        <f>D15</f>
        <v>1942304.78</v>
      </c>
      <c r="E14" s="76">
        <f t="shared" si="0"/>
        <v>100.52</v>
      </c>
      <c r="F14" s="75">
        <f t="shared" si="1"/>
        <v>0.13</v>
      </c>
      <c r="G14" s="60"/>
    </row>
    <row r="15" spans="1:7" x14ac:dyDescent="0.3">
      <c r="A15" s="81" t="s">
        <v>96</v>
      </c>
      <c r="B15" s="82" t="s">
        <v>26</v>
      </c>
      <c r="C15" s="83">
        <v>1932301.61</v>
      </c>
      <c r="D15" s="83">
        <v>1942304.78</v>
      </c>
      <c r="E15" s="76">
        <f t="shared" si="0"/>
        <v>100.52</v>
      </c>
      <c r="F15" s="75">
        <f t="shared" si="1"/>
        <v>0.13</v>
      </c>
      <c r="G15" s="60" t="s">
        <v>0</v>
      </c>
    </row>
    <row r="16" spans="1:7" x14ac:dyDescent="0.3">
      <c r="A16" s="97" t="s">
        <v>105</v>
      </c>
      <c r="B16" s="98" t="s">
        <v>106</v>
      </c>
      <c r="C16" s="83">
        <f>C17</f>
        <v>200</v>
      </c>
      <c r="D16" s="83">
        <f>D17</f>
        <v>300</v>
      </c>
      <c r="E16" s="76">
        <f t="shared" si="0"/>
        <v>150</v>
      </c>
      <c r="F16" s="75">
        <f t="shared" si="1"/>
        <v>0</v>
      </c>
      <c r="G16" s="60"/>
    </row>
    <row r="17" spans="1:7" ht="31.2" x14ac:dyDescent="0.3">
      <c r="A17" s="84" t="s">
        <v>240</v>
      </c>
      <c r="B17" s="79" t="s">
        <v>241</v>
      </c>
      <c r="C17" s="83">
        <f>C18</f>
        <v>200</v>
      </c>
      <c r="D17" s="83">
        <f>D18</f>
        <v>300</v>
      </c>
      <c r="E17" s="76">
        <f t="shared" si="0"/>
        <v>150</v>
      </c>
      <c r="F17" s="75">
        <f t="shared" si="1"/>
        <v>0</v>
      </c>
      <c r="G17" s="60"/>
    </row>
    <row r="18" spans="1:7" ht="31.2" x14ac:dyDescent="0.3">
      <c r="A18" s="81" t="s">
        <v>107</v>
      </c>
      <c r="B18" s="82" t="s">
        <v>25</v>
      </c>
      <c r="C18" s="83">
        <v>200</v>
      </c>
      <c r="D18" s="83">
        <v>300</v>
      </c>
      <c r="E18" s="76">
        <f t="shared" si="0"/>
        <v>150</v>
      </c>
      <c r="F18" s="75">
        <f t="shared" si="1"/>
        <v>0</v>
      </c>
      <c r="G18" s="60" t="s">
        <v>0</v>
      </c>
    </row>
    <row r="19" spans="1:7" x14ac:dyDescent="0.3">
      <c r="A19" s="97" t="s">
        <v>100</v>
      </c>
      <c r="B19" s="98" t="s">
        <v>101</v>
      </c>
      <c r="C19" s="83">
        <f>C20+C22+C24</f>
        <v>312790.15000000002</v>
      </c>
      <c r="D19" s="83">
        <f>D20+D22+D24</f>
        <v>309840.88</v>
      </c>
      <c r="E19" s="76">
        <f t="shared" si="0"/>
        <v>99.06</v>
      </c>
      <c r="F19" s="75">
        <f t="shared" si="1"/>
        <v>0.02</v>
      </c>
      <c r="G19" s="60"/>
    </row>
    <row r="20" spans="1:7" ht="31.2" x14ac:dyDescent="0.3">
      <c r="A20" s="84" t="s">
        <v>242</v>
      </c>
      <c r="B20" s="85" t="s">
        <v>243</v>
      </c>
      <c r="C20" s="83">
        <f>C21</f>
        <v>22960</v>
      </c>
      <c r="D20" s="83">
        <f>D21</f>
        <v>22500.57</v>
      </c>
      <c r="E20" s="76">
        <f t="shared" si="0"/>
        <v>98</v>
      </c>
      <c r="F20" s="75">
        <f t="shared" si="1"/>
        <v>0</v>
      </c>
      <c r="G20" s="60"/>
    </row>
    <row r="21" spans="1:7" ht="31.2" x14ac:dyDescent="0.3">
      <c r="A21" s="81" t="s">
        <v>102</v>
      </c>
      <c r="B21" s="82" t="s">
        <v>24</v>
      </c>
      <c r="C21" s="83">
        <v>22960</v>
      </c>
      <c r="D21" s="83">
        <v>22500.57</v>
      </c>
      <c r="E21" s="76">
        <f t="shared" si="0"/>
        <v>98</v>
      </c>
      <c r="F21" s="75">
        <f t="shared" si="1"/>
        <v>0</v>
      </c>
      <c r="G21" s="60" t="s">
        <v>0</v>
      </c>
    </row>
    <row r="22" spans="1:7" ht="46.8" x14ac:dyDescent="0.3">
      <c r="A22" s="84" t="s">
        <v>385</v>
      </c>
      <c r="B22" s="79" t="s">
        <v>23</v>
      </c>
      <c r="C22" s="83">
        <f>C23</f>
        <v>221823.39</v>
      </c>
      <c r="D22" s="83">
        <f>D23</f>
        <v>219233.94</v>
      </c>
      <c r="E22" s="76">
        <f t="shared" si="0"/>
        <v>98.83</v>
      </c>
      <c r="F22" s="75">
        <f t="shared" si="1"/>
        <v>0.01</v>
      </c>
      <c r="G22" s="60"/>
    </row>
    <row r="23" spans="1:7" ht="46.8" x14ac:dyDescent="0.3">
      <c r="A23" s="81" t="s">
        <v>103</v>
      </c>
      <c r="B23" s="82" t="s">
        <v>23</v>
      </c>
      <c r="C23" s="83">
        <v>221823.39</v>
      </c>
      <c r="D23" s="83">
        <v>219233.94</v>
      </c>
      <c r="E23" s="76">
        <f t="shared" si="0"/>
        <v>98.83</v>
      </c>
      <c r="F23" s="75">
        <f t="shared" si="1"/>
        <v>0.01</v>
      </c>
      <c r="G23" s="60" t="s">
        <v>0</v>
      </c>
    </row>
    <row r="24" spans="1:7" x14ac:dyDescent="0.3">
      <c r="A24" s="84" t="s">
        <v>244</v>
      </c>
      <c r="B24" s="79" t="s">
        <v>245</v>
      </c>
      <c r="C24" s="83">
        <f>C25</f>
        <v>68006.759999999995</v>
      </c>
      <c r="D24" s="83">
        <f>D25</f>
        <v>68106.37</v>
      </c>
      <c r="E24" s="76">
        <f t="shared" si="0"/>
        <v>100.15</v>
      </c>
      <c r="F24" s="75">
        <f t="shared" si="1"/>
        <v>0</v>
      </c>
      <c r="G24" s="60"/>
    </row>
    <row r="25" spans="1:7" ht="31.2" x14ac:dyDescent="0.3">
      <c r="A25" s="81" t="s">
        <v>104</v>
      </c>
      <c r="B25" s="82" t="s">
        <v>22</v>
      </c>
      <c r="C25" s="83">
        <v>68006.759999999995</v>
      </c>
      <c r="D25" s="83">
        <v>68106.37</v>
      </c>
      <c r="E25" s="76">
        <f t="shared" si="0"/>
        <v>100.15</v>
      </c>
      <c r="F25" s="75">
        <f t="shared" si="1"/>
        <v>0</v>
      </c>
      <c r="G25" s="60" t="s">
        <v>0</v>
      </c>
    </row>
    <row r="26" spans="1:7" ht="20.25" customHeight="1" x14ac:dyDescent="0.3">
      <c r="A26" s="97" t="s">
        <v>97</v>
      </c>
      <c r="B26" s="98" t="s">
        <v>98</v>
      </c>
      <c r="C26" s="83">
        <f>C27</f>
        <v>0</v>
      </c>
      <c r="D26" s="83">
        <f>D27</f>
        <v>140593.5</v>
      </c>
      <c r="E26" s="76"/>
      <c r="F26" s="75">
        <f t="shared" si="1"/>
        <v>0.01</v>
      </c>
      <c r="G26" s="60"/>
    </row>
    <row r="27" spans="1:7" ht="20.25" customHeight="1" x14ac:dyDescent="0.3">
      <c r="A27" s="84" t="s">
        <v>386</v>
      </c>
      <c r="B27" s="85" t="s">
        <v>381</v>
      </c>
      <c r="C27" s="83">
        <f>C28</f>
        <v>0</v>
      </c>
      <c r="D27" s="83">
        <f>D28</f>
        <v>140593.5</v>
      </c>
      <c r="E27" s="76"/>
      <c r="F27" s="75">
        <f t="shared" si="1"/>
        <v>0.01</v>
      </c>
      <c r="G27" s="60"/>
    </row>
    <row r="28" spans="1:7" x14ac:dyDescent="0.3">
      <c r="A28" s="81" t="s">
        <v>99</v>
      </c>
      <c r="B28" s="82" t="s">
        <v>21</v>
      </c>
      <c r="C28" s="83">
        <v>0</v>
      </c>
      <c r="D28" s="83">
        <v>140593.5</v>
      </c>
      <c r="E28" s="76"/>
      <c r="F28" s="75">
        <f t="shared" si="1"/>
        <v>0.01</v>
      </c>
      <c r="G28" s="60" t="s">
        <v>0</v>
      </c>
    </row>
    <row r="29" spans="1:7" ht="18.75" customHeight="1" x14ac:dyDescent="0.3">
      <c r="A29" s="97" t="s">
        <v>113</v>
      </c>
      <c r="B29" s="98" t="s">
        <v>114</v>
      </c>
      <c r="C29" s="83">
        <f>C30+C53+C55+C57</f>
        <v>1184321212.8900001</v>
      </c>
      <c r="D29" s="83">
        <f>D30+D53+D55+D57</f>
        <v>1183373196.5299997</v>
      </c>
      <c r="E29" s="76">
        <f t="shared" si="0"/>
        <v>99.92</v>
      </c>
      <c r="F29" s="75">
        <f t="shared" si="1"/>
        <v>80.13</v>
      </c>
      <c r="G29" s="60"/>
    </row>
    <row r="30" spans="1:7" ht="31.2" x14ac:dyDescent="0.3">
      <c r="A30" s="97" t="s">
        <v>115</v>
      </c>
      <c r="B30" s="98" t="s">
        <v>116</v>
      </c>
      <c r="C30" s="83">
        <f>C31+C37+C41+C50</f>
        <v>1125004328.5400002</v>
      </c>
      <c r="D30" s="83">
        <f>D31+D37+D41+D50</f>
        <v>1124691878.24</v>
      </c>
      <c r="E30" s="76">
        <f t="shared" si="0"/>
        <v>99.97</v>
      </c>
      <c r="F30" s="75">
        <f t="shared" si="1"/>
        <v>76.16</v>
      </c>
      <c r="G30" s="60"/>
    </row>
    <row r="31" spans="1:7" x14ac:dyDescent="0.3">
      <c r="A31" s="97" t="s">
        <v>108</v>
      </c>
      <c r="B31" s="98" t="s">
        <v>109</v>
      </c>
      <c r="C31" s="83">
        <f>C32+C35</f>
        <v>369204800</v>
      </c>
      <c r="D31" s="83">
        <f>D32+D35</f>
        <v>369204800</v>
      </c>
      <c r="E31" s="76">
        <f t="shared" si="0"/>
        <v>100</v>
      </c>
      <c r="F31" s="75">
        <f t="shared" si="1"/>
        <v>25</v>
      </c>
      <c r="G31" s="60" t="s">
        <v>0</v>
      </c>
    </row>
    <row r="32" spans="1:7" x14ac:dyDescent="0.3">
      <c r="A32" s="84" t="s">
        <v>246</v>
      </c>
      <c r="B32" s="78" t="s">
        <v>382</v>
      </c>
      <c r="C32" s="83">
        <f>C33+C34</f>
        <v>204951400</v>
      </c>
      <c r="D32" s="83">
        <f>D33+D34</f>
        <v>204951400</v>
      </c>
      <c r="E32" s="76">
        <f t="shared" si="0"/>
        <v>100</v>
      </c>
      <c r="F32" s="75">
        <f t="shared" si="1"/>
        <v>13.88</v>
      </c>
      <c r="G32" s="60"/>
    </row>
    <row r="33" spans="1:7" ht="31.2" x14ac:dyDescent="0.3">
      <c r="A33" s="81" t="s">
        <v>132</v>
      </c>
      <c r="B33" s="82" t="s">
        <v>20</v>
      </c>
      <c r="C33" s="83">
        <v>176424400</v>
      </c>
      <c r="D33" s="83">
        <v>176424400</v>
      </c>
      <c r="E33" s="76">
        <f t="shared" si="0"/>
        <v>100</v>
      </c>
      <c r="F33" s="75">
        <f t="shared" si="1"/>
        <v>11.95</v>
      </c>
      <c r="G33" s="60" t="s">
        <v>0</v>
      </c>
    </row>
    <row r="34" spans="1:7" x14ac:dyDescent="0.3">
      <c r="A34" s="81" t="s">
        <v>133</v>
      </c>
      <c r="B34" s="82" t="s">
        <v>19</v>
      </c>
      <c r="C34" s="83">
        <v>28527000</v>
      </c>
      <c r="D34" s="83">
        <v>28527000</v>
      </c>
      <c r="E34" s="76">
        <f t="shared" si="0"/>
        <v>100</v>
      </c>
      <c r="F34" s="75">
        <f t="shared" si="1"/>
        <v>1.93</v>
      </c>
      <c r="G34" s="60" t="s">
        <v>0</v>
      </c>
    </row>
    <row r="35" spans="1:7" ht="31.2" x14ac:dyDescent="0.3">
      <c r="A35" s="81" t="s">
        <v>134</v>
      </c>
      <c r="B35" s="82" t="s">
        <v>18</v>
      </c>
      <c r="C35" s="83">
        <f>C36</f>
        <v>164253400</v>
      </c>
      <c r="D35" s="83">
        <f>D36</f>
        <v>164253400</v>
      </c>
      <c r="E35" s="76">
        <f t="shared" si="0"/>
        <v>100</v>
      </c>
      <c r="F35" s="75">
        <f t="shared" si="1"/>
        <v>11.12</v>
      </c>
      <c r="G35" s="60" t="s">
        <v>0</v>
      </c>
    </row>
    <row r="36" spans="1:7" ht="31.2" x14ac:dyDescent="0.3">
      <c r="A36" s="81" t="s">
        <v>135</v>
      </c>
      <c r="B36" s="82" t="s">
        <v>17</v>
      </c>
      <c r="C36" s="83">
        <f>128944000+35309400</f>
        <v>164253400</v>
      </c>
      <c r="D36" s="83">
        <f>128944000+35309400</f>
        <v>164253400</v>
      </c>
      <c r="E36" s="76">
        <f t="shared" si="0"/>
        <v>100</v>
      </c>
      <c r="F36" s="75">
        <f t="shared" si="1"/>
        <v>11.12</v>
      </c>
      <c r="G36" s="60" t="s">
        <v>0</v>
      </c>
    </row>
    <row r="37" spans="1:7" x14ac:dyDescent="0.3">
      <c r="A37" s="97" t="s">
        <v>136</v>
      </c>
      <c r="B37" s="98" t="s">
        <v>110</v>
      </c>
      <c r="C37" s="83">
        <f>C38+C39+C40</f>
        <v>302185610.41000003</v>
      </c>
      <c r="D37" s="83">
        <f>D38+D39+D40</f>
        <v>302025642.54000002</v>
      </c>
      <c r="E37" s="76">
        <f t="shared" si="0"/>
        <v>99.95</v>
      </c>
      <c r="F37" s="75">
        <f t="shared" si="1"/>
        <v>20.45</v>
      </c>
      <c r="G37" s="60"/>
    </row>
    <row r="38" spans="1:7" ht="46.8" x14ac:dyDescent="0.3">
      <c r="A38" s="81" t="s">
        <v>137</v>
      </c>
      <c r="B38" s="82" t="s">
        <v>16</v>
      </c>
      <c r="C38" s="83">
        <v>14741100</v>
      </c>
      <c r="D38" s="83">
        <v>14741100</v>
      </c>
      <c r="E38" s="76">
        <f t="shared" si="0"/>
        <v>100</v>
      </c>
      <c r="F38" s="75">
        <f t="shared" si="1"/>
        <v>1</v>
      </c>
      <c r="G38" s="60" t="s">
        <v>0</v>
      </c>
    </row>
    <row r="39" spans="1:7" x14ac:dyDescent="0.3">
      <c r="A39" s="86" t="s">
        <v>138</v>
      </c>
      <c r="B39" s="82" t="s">
        <v>15</v>
      </c>
      <c r="C39" s="83">
        <v>5893788.5999999996</v>
      </c>
      <c r="D39" s="83">
        <v>5893788.5999999996</v>
      </c>
      <c r="E39" s="76">
        <f t="shared" si="0"/>
        <v>100</v>
      </c>
      <c r="F39" s="75">
        <f t="shared" si="1"/>
        <v>0.4</v>
      </c>
      <c r="G39" s="60" t="s">
        <v>0</v>
      </c>
    </row>
    <row r="40" spans="1:7" x14ac:dyDescent="0.3">
      <c r="A40" s="86" t="s">
        <v>139</v>
      </c>
      <c r="B40" s="82" t="s">
        <v>14</v>
      </c>
      <c r="C40" s="83">
        <v>281550721.81</v>
      </c>
      <c r="D40" s="83">
        <v>281390753.94</v>
      </c>
      <c r="E40" s="76">
        <f t="shared" si="0"/>
        <v>99.94</v>
      </c>
      <c r="F40" s="75">
        <f t="shared" si="1"/>
        <v>19.05</v>
      </c>
      <c r="G40" s="60" t="s">
        <v>0</v>
      </c>
    </row>
    <row r="41" spans="1:7" x14ac:dyDescent="0.3">
      <c r="A41" s="99" t="s">
        <v>111</v>
      </c>
      <c r="B41" s="98" t="s">
        <v>112</v>
      </c>
      <c r="C41" s="83">
        <f>SUM(C42:C49)</f>
        <v>446884301</v>
      </c>
      <c r="D41" s="83">
        <f>SUM(D42:D49)</f>
        <v>446732069.72000003</v>
      </c>
      <c r="E41" s="76">
        <f t="shared" si="0"/>
        <v>99.97</v>
      </c>
      <c r="F41" s="75">
        <f t="shared" si="1"/>
        <v>30.25</v>
      </c>
      <c r="G41" s="60"/>
    </row>
    <row r="42" spans="1:7" ht="31.2" x14ac:dyDescent="0.3">
      <c r="A42" s="86" t="s">
        <v>119</v>
      </c>
      <c r="B42" s="82" t="s">
        <v>13</v>
      </c>
      <c r="C42" s="83">
        <v>2866900</v>
      </c>
      <c r="D42" s="83">
        <v>2866900</v>
      </c>
      <c r="E42" s="76">
        <f t="shared" si="0"/>
        <v>100</v>
      </c>
      <c r="F42" s="75">
        <f t="shared" si="1"/>
        <v>0.19</v>
      </c>
      <c r="G42" s="60" t="s">
        <v>0</v>
      </c>
    </row>
    <row r="43" spans="1:7" ht="31.2" x14ac:dyDescent="0.3">
      <c r="A43" s="81" t="s">
        <v>120</v>
      </c>
      <c r="B43" s="82" t="s">
        <v>12</v>
      </c>
      <c r="C43" s="83">
        <v>24800</v>
      </c>
      <c r="D43" s="83">
        <v>24800</v>
      </c>
      <c r="E43" s="76">
        <f t="shared" si="0"/>
        <v>100</v>
      </c>
      <c r="F43" s="75">
        <f t="shared" si="1"/>
        <v>0</v>
      </c>
      <c r="G43" s="60" t="s">
        <v>0</v>
      </c>
    </row>
    <row r="44" spans="1:7" ht="31.2" x14ac:dyDescent="0.3">
      <c r="A44" s="81" t="s">
        <v>121</v>
      </c>
      <c r="B44" s="82" t="s">
        <v>11</v>
      </c>
      <c r="C44" s="83">
        <v>1600000</v>
      </c>
      <c r="D44" s="83">
        <v>1600000</v>
      </c>
      <c r="E44" s="76">
        <f t="shared" si="0"/>
        <v>100</v>
      </c>
      <c r="F44" s="75">
        <f t="shared" si="1"/>
        <v>0.11</v>
      </c>
      <c r="G44" s="60" t="s">
        <v>0</v>
      </c>
    </row>
    <row r="45" spans="1:7" ht="31.2" x14ac:dyDescent="0.3">
      <c r="A45" s="81" t="s">
        <v>122</v>
      </c>
      <c r="B45" s="82" t="s">
        <v>10</v>
      </c>
      <c r="C45" s="83">
        <v>426596500</v>
      </c>
      <c r="D45" s="83">
        <v>426506168.72000003</v>
      </c>
      <c r="E45" s="76">
        <f t="shared" si="0"/>
        <v>99.98</v>
      </c>
      <c r="F45" s="75">
        <f t="shared" si="1"/>
        <v>28.88</v>
      </c>
      <c r="G45" s="60" t="s">
        <v>0</v>
      </c>
    </row>
    <row r="46" spans="1:7" ht="46.8" x14ac:dyDescent="0.3">
      <c r="A46" s="81" t="s">
        <v>123</v>
      </c>
      <c r="B46" s="82" t="s">
        <v>9</v>
      </c>
      <c r="C46" s="83">
        <v>13350000</v>
      </c>
      <c r="D46" s="83">
        <v>13350000</v>
      </c>
      <c r="E46" s="76">
        <f t="shared" si="0"/>
        <v>100</v>
      </c>
      <c r="F46" s="75">
        <f t="shared" si="1"/>
        <v>0.9</v>
      </c>
      <c r="G46" s="60" t="s">
        <v>0</v>
      </c>
    </row>
    <row r="47" spans="1:7" ht="46.8" x14ac:dyDescent="0.3">
      <c r="A47" s="81" t="s">
        <v>124</v>
      </c>
      <c r="B47" s="82" t="s">
        <v>8</v>
      </c>
      <c r="C47" s="83">
        <v>759672</v>
      </c>
      <c r="D47" s="83">
        <v>759672</v>
      </c>
      <c r="E47" s="76">
        <f t="shared" si="0"/>
        <v>100</v>
      </c>
      <c r="F47" s="75">
        <f t="shared" si="1"/>
        <v>0.05</v>
      </c>
      <c r="G47" s="60" t="s">
        <v>0</v>
      </c>
    </row>
    <row r="48" spans="1:7" ht="46.8" x14ac:dyDescent="0.3">
      <c r="A48" s="81" t="s">
        <v>125</v>
      </c>
      <c r="B48" s="82" t="s">
        <v>7</v>
      </c>
      <c r="C48" s="83">
        <v>1584429</v>
      </c>
      <c r="D48" s="83">
        <v>1584429</v>
      </c>
      <c r="E48" s="76">
        <f t="shared" si="0"/>
        <v>100</v>
      </c>
      <c r="F48" s="75">
        <f t="shared" si="1"/>
        <v>0.11</v>
      </c>
      <c r="G48" s="60" t="s">
        <v>0</v>
      </c>
    </row>
    <row r="49" spans="1:7" ht="31.2" x14ac:dyDescent="0.3">
      <c r="A49" s="81" t="s">
        <v>126</v>
      </c>
      <c r="B49" s="82" t="s">
        <v>6</v>
      </c>
      <c r="C49" s="83">
        <v>102000</v>
      </c>
      <c r="D49" s="83">
        <v>40100</v>
      </c>
      <c r="E49" s="76">
        <f t="shared" si="0"/>
        <v>39.31</v>
      </c>
      <c r="F49" s="75">
        <f t="shared" si="1"/>
        <v>0</v>
      </c>
      <c r="G49" s="60" t="s">
        <v>0</v>
      </c>
    </row>
    <row r="50" spans="1:7" x14ac:dyDescent="0.3">
      <c r="A50" s="84" t="s">
        <v>247</v>
      </c>
      <c r="B50" s="87" t="s">
        <v>383</v>
      </c>
      <c r="C50" s="83">
        <f>C51+C52</f>
        <v>6729617.1299999999</v>
      </c>
      <c r="D50" s="83">
        <f>D51+D52</f>
        <v>6729365.9800000004</v>
      </c>
      <c r="E50" s="76">
        <f t="shared" si="0"/>
        <v>100</v>
      </c>
      <c r="F50" s="75">
        <f t="shared" si="1"/>
        <v>0.46</v>
      </c>
      <c r="G50" s="60"/>
    </row>
    <row r="51" spans="1:7" ht="31.2" x14ac:dyDescent="0.3">
      <c r="A51" s="81" t="s">
        <v>127</v>
      </c>
      <c r="B51" s="82" t="s">
        <v>5</v>
      </c>
      <c r="C51" s="83">
        <v>4500</v>
      </c>
      <c r="D51" s="83">
        <v>4500</v>
      </c>
      <c r="E51" s="76">
        <f t="shared" si="0"/>
        <v>100</v>
      </c>
      <c r="F51" s="75">
        <f t="shared" si="1"/>
        <v>0</v>
      </c>
      <c r="G51" s="60" t="s">
        <v>0</v>
      </c>
    </row>
    <row r="52" spans="1:7" x14ac:dyDescent="0.3">
      <c r="A52" s="81" t="s">
        <v>128</v>
      </c>
      <c r="B52" s="82" t="s">
        <v>4</v>
      </c>
      <c r="C52" s="83">
        <v>6725117.1299999999</v>
      </c>
      <c r="D52" s="83">
        <v>6724865.9800000004</v>
      </c>
      <c r="E52" s="76">
        <f t="shared" si="0"/>
        <v>100</v>
      </c>
      <c r="F52" s="75">
        <f t="shared" si="1"/>
        <v>0.46</v>
      </c>
      <c r="G52" s="60" t="s">
        <v>0</v>
      </c>
    </row>
    <row r="53" spans="1:7" x14ac:dyDescent="0.3">
      <c r="A53" s="84" t="s">
        <v>248</v>
      </c>
      <c r="B53" s="87" t="s">
        <v>249</v>
      </c>
      <c r="C53" s="83">
        <f>C54</f>
        <v>60876972.859999999</v>
      </c>
      <c r="D53" s="83">
        <f>D54</f>
        <v>60876972.859999999</v>
      </c>
      <c r="E53" s="76">
        <f t="shared" si="0"/>
        <v>100</v>
      </c>
      <c r="F53" s="75">
        <f t="shared" si="1"/>
        <v>4.12</v>
      </c>
      <c r="G53" s="60"/>
    </row>
    <row r="54" spans="1:7" x14ac:dyDescent="0.3">
      <c r="A54" s="81" t="s">
        <v>129</v>
      </c>
      <c r="B54" s="82" t="s">
        <v>3</v>
      </c>
      <c r="C54" s="83">
        <v>60876972.859999999</v>
      </c>
      <c r="D54" s="83">
        <v>60876972.859999999</v>
      </c>
      <c r="E54" s="76">
        <f t="shared" si="0"/>
        <v>100</v>
      </c>
      <c r="F54" s="75">
        <f t="shared" si="1"/>
        <v>4.12</v>
      </c>
      <c r="G54" s="60" t="s">
        <v>0</v>
      </c>
    </row>
    <row r="55" spans="1:7" ht="62.4" x14ac:dyDescent="0.3">
      <c r="A55" s="84" t="s">
        <v>387</v>
      </c>
      <c r="B55" s="79" t="s">
        <v>384</v>
      </c>
      <c r="C55" s="83">
        <f>C56</f>
        <v>1069328.1000000001</v>
      </c>
      <c r="D55" s="83">
        <f>D56</f>
        <v>1069328.1000000001</v>
      </c>
      <c r="E55" s="76">
        <f t="shared" si="0"/>
        <v>100</v>
      </c>
      <c r="F55" s="75">
        <f t="shared" si="1"/>
        <v>7.0000000000000007E-2</v>
      </c>
      <c r="G55" s="60"/>
    </row>
    <row r="56" spans="1:7" ht="31.2" x14ac:dyDescent="0.3">
      <c r="A56" s="81" t="s">
        <v>130</v>
      </c>
      <c r="B56" s="82" t="s">
        <v>2</v>
      </c>
      <c r="C56" s="83">
        <v>1069328.1000000001</v>
      </c>
      <c r="D56" s="83">
        <v>1069328.1000000001</v>
      </c>
      <c r="E56" s="76">
        <f t="shared" si="0"/>
        <v>100</v>
      </c>
      <c r="F56" s="75">
        <f t="shared" si="1"/>
        <v>7.0000000000000007E-2</v>
      </c>
      <c r="G56" s="60" t="s">
        <v>0</v>
      </c>
    </row>
    <row r="57" spans="1:7" ht="31.2" x14ac:dyDescent="0.3">
      <c r="A57" s="84" t="s">
        <v>250</v>
      </c>
      <c r="B57" s="88" t="s">
        <v>251</v>
      </c>
      <c r="C57" s="108">
        <f>C58</f>
        <v>-2629416.61</v>
      </c>
      <c r="D57" s="108">
        <f>D58</f>
        <v>-3264982.67</v>
      </c>
      <c r="E57" s="76">
        <f t="shared" si="0"/>
        <v>124.17</v>
      </c>
      <c r="F57" s="75">
        <f t="shared" si="1"/>
        <v>-0.22</v>
      </c>
      <c r="G57" s="60"/>
    </row>
    <row r="58" spans="1:7" ht="31.2" x14ac:dyDescent="0.3">
      <c r="A58" s="81" t="s">
        <v>131</v>
      </c>
      <c r="B58" s="82" t="s">
        <v>1</v>
      </c>
      <c r="C58" s="108">
        <v>-2629416.61</v>
      </c>
      <c r="D58" s="108">
        <v>-3264982.67</v>
      </c>
      <c r="E58" s="76">
        <f t="shared" si="0"/>
        <v>124.17</v>
      </c>
      <c r="F58" s="75">
        <f t="shared" si="1"/>
        <v>-0.22</v>
      </c>
      <c r="G58" s="60" t="s">
        <v>0</v>
      </c>
    </row>
    <row r="59" spans="1:7" x14ac:dyDescent="0.3">
      <c r="A59" s="97" t="s">
        <v>140</v>
      </c>
      <c r="B59" s="72" t="s">
        <v>88</v>
      </c>
      <c r="C59" s="83">
        <f>C60</f>
        <v>1576000</v>
      </c>
      <c r="D59" s="83">
        <f>D60</f>
        <v>1575462.73</v>
      </c>
      <c r="E59" s="76">
        <f t="shared" si="0"/>
        <v>99.97</v>
      </c>
      <c r="F59" s="75">
        <f t="shared" si="1"/>
        <v>0.11</v>
      </c>
      <c r="G59" s="60"/>
    </row>
    <row r="60" spans="1:7" x14ac:dyDescent="0.3">
      <c r="A60" s="97" t="s">
        <v>141</v>
      </c>
      <c r="B60" s="98" t="s">
        <v>90</v>
      </c>
      <c r="C60" s="83">
        <f>C61+C67</f>
        <v>1576000</v>
      </c>
      <c r="D60" s="83">
        <f>D61+D67</f>
        <v>1575462.73</v>
      </c>
      <c r="E60" s="76">
        <f t="shared" si="0"/>
        <v>99.97</v>
      </c>
      <c r="F60" s="75">
        <f t="shared" si="1"/>
        <v>0.11</v>
      </c>
      <c r="G60" s="60"/>
    </row>
    <row r="61" spans="1:7" x14ac:dyDescent="0.3">
      <c r="A61" s="84" t="s">
        <v>388</v>
      </c>
      <c r="B61" s="85" t="s">
        <v>379</v>
      </c>
      <c r="C61" s="83">
        <f>C62</f>
        <v>1573000</v>
      </c>
      <c r="D61" s="83">
        <f>D62</f>
        <v>1572462.73</v>
      </c>
      <c r="E61" s="76">
        <f t="shared" si="0"/>
        <v>99.97</v>
      </c>
      <c r="F61" s="75">
        <f t="shared" si="1"/>
        <v>0.11</v>
      </c>
      <c r="G61" s="60"/>
    </row>
    <row r="62" spans="1:7" x14ac:dyDescent="0.3">
      <c r="A62" s="84" t="s">
        <v>252</v>
      </c>
      <c r="B62" s="85" t="s">
        <v>253</v>
      </c>
      <c r="C62" s="83">
        <f>C63+C64+C65+C66</f>
        <v>1573000</v>
      </c>
      <c r="D62" s="83">
        <f>D63+D64+D65+D66</f>
        <v>1572462.73</v>
      </c>
      <c r="E62" s="76">
        <f t="shared" si="0"/>
        <v>99.97</v>
      </c>
      <c r="F62" s="75">
        <f t="shared" si="1"/>
        <v>0.11</v>
      </c>
      <c r="G62" s="60"/>
    </row>
    <row r="63" spans="1:7" x14ac:dyDescent="0.3">
      <c r="A63" s="81" t="s">
        <v>143</v>
      </c>
      <c r="B63" s="82" t="s">
        <v>28</v>
      </c>
      <c r="C63" s="83">
        <v>47776</v>
      </c>
      <c r="D63" s="83">
        <v>47740.77</v>
      </c>
      <c r="E63" s="76">
        <f t="shared" si="0"/>
        <v>99.93</v>
      </c>
      <c r="F63" s="75">
        <f t="shared" si="1"/>
        <v>0</v>
      </c>
      <c r="G63" s="60" t="s">
        <v>0</v>
      </c>
    </row>
    <row r="64" spans="1:7" x14ac:dyDescent="0.3">
      <c r="A64" s="81" t="s">
        <v>144</v>
      </c>
      <c r="B64" s="82" t="s">
        <v>29</v>
      </c>
      <c r="C64" s="83">
        <v>1005</v>
      </c>
      <c r="D64" s="83">
        <v>1004.79</v>
      </c>
      <c r="E64" s="76">
        <f t="shared" si="0"/>
        <v>99.98</v>
      </c>
      <c r="F64" s="75">
        <f t="shared" si="1"/>
        <v>0</v>
      </c>
      <c r="G64" s="60" t="s">
        <v>0</v>
      </c>
    </row>
    <row r="65" spans="1:7" x14ac:dyDescent="0.3">
      <c r="A65" s="81" t="s">
        <v>145</v>
      </c>
      <c r="B65" s="82" t="s">
        <v>30</v>
      </c>
      <c r="C65" s="83">
        <v>1504</v>
      </c>
      <c r="D65" s="83">
        <v>1503.93</v>
      </c>
      <c r="E65" s="76">
        <f t="shared" si="0"/>
        <v>100</v>
      </c>
      <c r="F65" s="75">
        <f t="shared" si="1"/>
        <v>0</v>
      </c>
      <c r="G65" s="60" t="s">
        <v>0</v>
      </c>
    </row>
    <row r="66" spans="1:7" x14ac:dyDescent="0.3">
      <c r="A66" s="81" t="s">
        <v>146</v>
      </c>
      <c r="B66" s="82" t="s">
        <v>31</v>
      </c>
      <c r="C66" s="83">
        <v>1522715</v>
      </c>
      <c r="D66" s="83">
        <v>1522213.24</v>
      </c>
      <c r="E66" s="76">
        <f t="shared" si="0"/>
        <v>99.97</v>
      </c>
      <c r="F66" s="75">
        <f t="shared" si="1"/>
        <v>0.1</v>
      </c>
      <c r="G66" s="60" t="s">
        <v>0</v>
      </c>
    </row>
    <row r="67" spans="1:7" x14ac:dyDescent="0.3">
      <c r="A67" s="97" t="s">
        <v>142</v>
      </c>
      <c r="B67" s="98" t="s">
        <v>101</v>
      </c>
      <c r="C67" s="83">
        <f>C68</f>
        <v>3000</v>
      </c>
      <c r="D67" s="83">
        <f>D68</f>
        <v>3000</v>
      </c>
      <c r="E67" s="76">
        <f t="shared" si="0"/>
        <v>100</v>
      </c>
      <c r="F67" s="75">
        <f t="shared" si="1"/>
        <v>0</v>
      </c>
      <c r="G67" s="60"/>
    </row>
    <row r="68" spans="1:7" ht="78" x14ac:dyDescent="0.3">
      <c r="A68" s="84" t="s">
        <v>389</v>
      </c>
      <c r="B68" s="79" t="s">
        <v>272</v>
      </c>
      <c r="C68" s="83">
        <f>C69</f>
        <v>3000</v>
      </c>
      <c r="D68" s="83">
        <f>D69</f>
        <v>3000</v>
      </c>
      <c r="E68" s="76">
        <f t="shared" si="0"/>
        <v>100</v>
      </c>
      <c r="F68" s="75">
        <f t="shared" si="1"/>
        <v>0</v>
      </c>
      <c r="G68" s="60"/>
    </row>
    <row r="69" spans="1:7" ht="31.2" x14ac:dyDescent="0.3">
      <c r="A69" s="81" t="s">
        <v>147</v>
      </c>
      <c r="B69" s="82" t="s">
        <v>32</v>
      </c>
      <c r="C69" s="83">
        <v>3000</v>
      </c>
      <c r="D69" s="83">
        <v>3000</v>
      </c>
      <c r="E69" s="76">
        <f t="shared" si="0"/>
        <v>100</v>
      </c>
      <c r="F69" s="75">
        <f t="shared" si="1"/>
        <v>0</v>
      </c>
      <c r="G69" s="60" t="s">
        <v>0</v>
      </c>
    </row>
    <row r="70" spans="1:7" x14ac:dyDescent="0.3">
      <c r="A70" s="97" t="s">
        <v>117</v>
      </c>
      <c r="B70" s="72" t="s">
        <v>88</v>
      </c>
      <c r="C70" s="73">
        <f>C71</f>
        <v>32462341.800000001</v>
      </c>
      <c r="D70" s="73">
        <f>D71</f>
        <v>33284340.390000001</v>
      </c>
      <c r="E70" s="76">
        <f t="shared" si="0"/>
        <v>102.53</v>
      </c>
      <c r="F70" s="75">
        <f t="shared" si="1"/>
        <v>2.25</v>
      </c>
      <c r="G70" s="60" t="s">
        <v>0</v>
      </c>
    </row>
    <row r="71" spans="1:7" x14ac:dyDescent="0.3">
      <c r="A71" s="97" t="s">
        <v>118</v>
      </c>
      <c r="B71" s="98" t="s">
        <v>90</v>
      </c>
      <c r="C71" s="83">
        <f>C72+C85+C94</f>
        <v>32462341.800000001</v>
      </c>
      <c r="D71" s="83">
        <f>D72+D85+D94</f>
        <v>33284340.390000001</v>
      </c>
      <c r="E71" s="76">
        <f t="shared" si="0"/>
        <v>102.53</v>
      </c>
      <c r="F71" s="75">
        <f t="shared" si="1"/>
        <v>2.25</v>
      </c>
      <c r="G71" s="60" t="s">
        <v>0</v>
      </c>
    </row>
    <row r="72" spans="1:7" ht="31.2" x14ac:dyDescent="0.3">
      <c r="A72" s="84" t="s">
        <v>254</v>
      </c>
      <c r="B72" s="85" t="s">
        <v>255</v>
      </c>
      <c r="C72" s="83">
        <f>C73+C75+C80</f>
        <v>30166715.800000001</v>
      </c>
      <c r="D72" s="83">
        <f>D73+D75+D80</f>
        <v>30801250.350000001</v>
      </c>
      <c r="E72" s="76">
        <f t="shared" si="0"/>
        <v>102.1</v>
      </c>
      <c r="F72" s="75">
        <f t="shared" si="1"/>
        <v>2.09</v>
      </c>
      <c r="G72" s="60"/>
    </row>
    <row r="73" spans="1:7" ht="46.8" x14ac:dyDescent="0.3">
      <c r="A73" s="84" t="s">
        <v>390</v>
      </c>
      <c r="B73" s="79" t="s">
        <v>378</v>
      </c>
      <c r="C73" s="83">
        <f>C74</f>
        <v>2001512.8</v>
      </c>
      <c r="D73" s="83">
        <f>D74</f>
        <v>2001512.8</v>
      </c>
      <c r="E73" s="76">
        <f t="shared" ref="E73:E136" si="2">ROUND(D73/C73*100,2)</f>
        <v>100</v>
      </c>
      <c r="F73" s="75">
        <f t="shared" ref="F73:F136" si="3">ROUND(D73/$D$198*100,2)</f>
        <v>0.14000000000000001</v>
      </c>
      <c r="G73" s="60"/>
    </row>
    <row r="74" spans="1:7" ht="31.2" x14ac:dyDescent="0.3">
      <c r="A74" s="81" t="s">
        <v>148</v>
      </c>
      <c r="B74" s="82" t="s">
        <v>33</v>
      </c>
      <c r="C74" s="83">
        <v>2001512.8</v>
      </c>
      <c r="D74" s="83">
        <v>2001512.8</v>
      </c>
      <c r="E74" s="76">
        <f t="shared" si="2"/>
        <v>100</v>
      </c>
      <c r="F74" s="75">
        <f t="shared" si="3"/>
        <v>0.14000000000000001</v>
      </c>
      <c r="G74" s="60" t="s">
        <v>0</v>
      </c>
    </row>
    <row r="75" spans="1:7" ht="62.4" x14ac:dyDescent="0.3">
      <c r="A75" s="84" t="s">
        <v>256</v>
      </c>
      <c r="B75" s="79" t="s">
        <v>257</v>
      </c>
      <c r="C75" s="83">
        <f>C76+C77+C78+C79</f>
        <v>21071203</v>
      </c>
      <c r="D75" s="83">
        <f>D76+D77+D78+D79</f>
        <v>21460814.579999998</v>
      </c>
      <c r="E75" s="76">
        <f t="shared" si="2"/>
        <v>101.85</v>
      </c>
      <c r="F75" s="75">
        <f t="shared" si="3"/>
        <v>1.45</v>
      </c>
      <c r="G75" s="60"/>
    </row>
    <row r="76" spans="1:7" ht="46.8" x14ac:dyDescent="0.3">
      <c r="A76" s="81" t="s">
        <v>149</v>
      </c>
      <c r="B76" s="82" t="s">
        <v>34</v>
      </c>
      <c r="C76" s="83">
        <v>20987744.379999999</v>
      </c>
      <c r="D76" s="83">
        <v>21377443.510000002</v>
      </c>
      <c r="E76" s="76">
        <f t="shared" si="2"/>
        <v>101.86</v>
      </c>
      <c r="F76" s="75">
        <f t="shared" si="3"/>
        <v>1.45</v>
      </c>
      <c r="G76" s="60" t="s">
        <v>0</v>
      </c>
    </row>
    <row r="77" spans="1:7" ht="46.8" x14ac:dyDescent="0.3">
      <c r="A77" s="81" t="s">
        <v>150</v>
      </c>
      <c r="B77" s="82" t="s">
        <v>35</v>
      </c>
      <c r="C77" s="83">
        <v>83123.62</v>
      </c>
      <c r="D77" s="83">
        <v>83040.149999999994</v>
      </c>
      <c r="E77" s="76">
        <f t="shared" si="2"/>
        <v>99.9</v>
      </c>
      <c r="F77" s="75">
        <f t="shared" si="3"/>
        <v>0.01</v>
      </c>
      <c r="G77" s="60" t="s">
        <v>0</v>
      </c>
    </row>
    <row r="78" spans="1:7" ht="78" x14ac:dyDescent="0.3">
      <c r="A78" s="81" t="s">
        <v>151</v>
      </c>
      <c r="B78" s="82" t="s">
        <v>36</v>
      </c>
      <c r="C78" s="83">
        <v>225</v>
      </c>
      <c r="D78" s="83">
        <v>221.86</v>
      </c>
      <c r="E78" s="76">
        <f t="shared" si="2"/>
        <v>98.6</v>
      </c>
      <c r="F78" s="75">
        <f t="shared" si="3"/>
        <v>0</v>
      </c>
      <c r="G78" s="60" t="s">
        <v>0</v>
      </c>
    </row>
    <row r="79" spans="1:7" ht="46.8" x14ac:dyDescent="0.3">
      <c r="A79" s="81" t="s">
        <v>152</v>
      </c>
      <c r="B79" s="82" t="s">
        <v>37</v>
      </c>
      <c r="C79" s="83">
        <v>110</v>
      </c>
      <c r="D79" s="83">
        <v>109.06</v>
      </c>
      <c r="E79" s="76">
        <f t="shared" si="2"/>
        <v>99.15</v>
      </c>
      <c r="F79" s="75">
        <f t="shared" si="3"/>
        <v>0</v>
      </c>
      <c r="G79" s="60" t="s">
        <v>0</v>
      </c>
    </row>
    <row r="80" spans="1:7" ht="62.4" x14ac:dyDescent="0.3">
      <c r="A80" s="84" t="s">
        <v>258</v>
      </c>
      <c r="B80" s="79" t="s">
        <v>259</v>
      </c>
      <c r="C80" s="83">
        <f>C81+C82+C83+C84</f>
        <v>7094000</v>
      </c>
      <c r="D80" s="83">
        <f>D81+D82+D83+D84</f>
        <v>7338922.9700000007</v>
      </c>
      <c r="E80" s="76">
        <f t="shared" si="2"/>
        <v>103.45</v>
      </c>
      <c r="F80" s="75">
        <f t="shared" si="3"/>
        <v>0.5</v>
      </c>
      <c r="G80" s="60"/>
    </row>
    <row r="81" spans="1:7" ht="46.8" x14ac:dyDescent="0.3">
      <c r="A81" s="81" t="s">
        <v>153</v>
      </c>
      <c r="B81" s="82" t="s">
        <v>38</v>
      </c>
      <c r="C81" s="83">
        <v>5794000</v>
      </c>
      <c r="D81" s="83">
        <v>5958304.8200000003</v>
      </c>
      <c r="E81" s="76">
        <f t="shared" si="2"/>
        <v>102.84</v>
      </c>
      <c r="F81" s="75">
        <f t="shared" si="3"/>
        <v>0.4</v>
      </c>
      <c r="G81" s="60" t="s">
        <v>0</v>
      </c>
    </row>
    <row r="82" spans="1:7" ht="62.4" x14ac:dyDescent="0.3">
      <c r="A82" s="81" t="s">
        <v>154</v>
      </c>
      <c r="B82" s="82" t="s">
        <v>39</v>
      </c>
      <c r="C82" s="83">
        <v>540000</v>
      </c>
      <c r="D82" s="83">
        <v>572982.81999999995</v>
      </c>
      <c r="E82" s="76">
        <f t="shared" si="2"/>
        <v>106.11</v>
      </c>
      <c r="F82" s="75">
        <f t="shared" si="3"/>
        <v>0.04</v>
      </c>
      <c r="G82" s="60" t="s">
        <v>0</v>
      </c>
    </row>
    <row r="83" spans="1:7" ht="62.4" x14ac:dyDescent="0.3">
      <c r="A83" s="81" t="s">
        <v>155</v>
      </c>
      <c r="B83" s="82" t="s">
        <v>40</v>
      </c>
      <c r="C83" s="83">
        <v>113700</v>
      </c>
      <c r="D83" s="83">
        <v>118771.16</v>
      </c>
      <c r="E83" s="76">
        <f t="shared" si="2"/>
        <v>104.46</v>
      </c>
      <c r="F83" s="75">
        <f t="shared" si="3"/>
        <v>0.01</v>
      </c>
      <c r="G83" s="60" t="s">
        <v>0</v>
      </c>
    </row>
    <row r="84" spans="1:7" ht="62.4" x14ac:dyDescent="0.3">
      <c r="A84" s="81" t="s">
        <v>156</v>
      </c>
      <c r="B84" s="82" t="s">
        <v>41</v>
      </c>
      <c r="C84" s="83">
        <v>646300</v>
      </c>
      <c r="D84" s="83">
        <v>688864.17</v>
      </c>
      <c r="E84" s="76">
        <f t="shared" si="2"/>
        <v>106.59</v>
      </c>
      <c r="F84" s="75">
        <f t="shared" si="3"/>
        <v>0.05</v>
      </c>
      <c r="G84" s="60" t="s">
        <v>0</v>
      </c>
    </row>
    <row r="85" spans="1:7" x14ac:dyDescent="0.3">
      <c r="A85" s="84" t="s">
        <v>260</v>
      </c>
      <c r="B85" s="85" t="s">
        <v>261</v>
      </c>
      <c r="C85" s="83">
        <f>C86+C88+C91</f>
        <v>2147284</v>
      </c>
      <c r="D85" s="83">
        <f>D86+D88+D91</f>
        <v>2322409.0499999998</v>
      </c>
      <c r="E85" s="76">
        <f t="shared" si="2"/>
        <v>108.16</v>
      </c>
      <c r="F85" s="75">
        <f t="shared" si="3"/>
        <v>0.16</v>
      </c>
      <c r="G85" s="60"/>
    </row>
    <row r="86" spans="1:7" x14ac:dyDescent="0.3">
      <c r="A86" s="84" t="s">
        <v>262</v>
      </c>
      <c r="B86" s="79" t="s">
        <v>263</v>
      </c>
      <c r="C86" s="83">
        <f>C87</f>
        <v>150900</v>
      </c>
      <c r="D86" s="83">
        <f>D87</f>
        <v>150900</v>
      </c>
      <c r="E86" s="76">
        <f t="shared" si="2"/>
        <v>100</v>
      </c>
      <c r="F86" s="75">
        <f t="shared" si="3"/>
        <v>0.01</v>
      </c>
      <c r="G86" s="60"/>
    </row>
    <row r="87" spans="1:7" x14ac:dyDescent="0.3">
      <c r="A87" s="81" t="s">
        <v>157</v>
      </c>
      <c r="B87" s="82" t="s">
        <v>42</v>
      </c>
      <c r="C87" s="83">
        <v>150900</v>
      </c>
      <c r="D87" s="83">
        <v>150900</v>
      </c>
      <c r="E87" s="76">
        <f t="shared" si="2"/>
        <v>100</v>
      </c>
      <c r="F87" s="75">
        <f t="shared" si="3"/>
        <v>0.01</v>
      </c>
      <c r="G87" s="60" t="s">
        <v>0</v>
      </c>
    </row>
    <row r="88" spans="1:7" ht="62.4" x14ac:dyDescent="0.3">
      <c r="A88" s="84" t="s">
        <v>1075</v>
      </c>
      <c r="B88" s="79" t="s">
        <v>380</v>
      </c>
      <c r="C88" s="83">
        <f>C89+C90</f>
        <v>1193060</v>
      </c>
      <c r="D88" s="83">
        <f>D89+D90</f>
        <v>1373057.82</v>
      </c>
      <c r="E88" s="76">
        <f t="shared" si="2"/>
        <v>115.09</v>
      </c>
      <c r="F88" s="75">
        <f t="shared" si="3"/>
        <v>0.09</v>
      </c>
      <c r="G88" s="60"/>
    </row>
    <row r="89" spans="1:7" ht="62.4" x14ac:dyDescent="0.3">
      <c r="A89" s="81" t="s">
        <v>158</v>
      </c>
      <c r="B89" s="82" t="s">
        <v>43</v>
      </c>
      <c r="C89" s="83">
        <v>933370</v>
      </c>
      <c r="D89" s="83">
        <v>1107000</v>
      </c>
      <c r="E89" s="76">
        <f t="shared" si="2"/>
        <v>118.6</v>
      </c>
      <c r="F89" s="75">
        <f t="shared" si="3"/>
        <v>7.0000000000000007E-2</v>
      </c>
      <c r="G89" s="60" t="s">
        <v>0</v>
      </c>
    </row>
    <row r="90" spans="1:7" ht="62.4" x14ac:dyDescent="0.3">
      <c r="A90" s="81" t="s">
        <v>159</v>
      </c>
      <c r="B90" s="82" t="s">
        <v>44</v>
      </c>
      <c r="C90" s="83">
        <v>259690</v>
      </c>
      <c r="D90" s="83">
        <v>266057.82</v>
      </c>
      <c r="E90" s="76">
        <f t="shared" si="2"/>
        <v>102.45</v>
      </c>
      <c r="F90" s="75">
        <f t="shared" si="3"/>
        <v>0.02</v>
      </c>
      <c r="G90" s="60" t="s">
        <v>0</v>
      </c>
    </row>
    <row r="91" spans="1:7" ht="31.2" x14ac:dyDescent="0.3">
      <c r="A91" s="84" t="s">
        <v>264</v>
      </c>
      <c r="B91" s="79" t="s">
        <v>265</v>
      </c>
      <c r="C91" s="83">
        <f>C92+C93</f>
        <v>803324</v>
      </c>
      <c r="D91" s="83">
        <f>D92+D93</f>
        <v>798451.23</v>
      </c>
      <c r="E91" s="76">
        <f t="shared" si="2"/>
        <v>99.39</v>
      </c>
      <c r="F91" s="75">
        <f t="shared" si="3"/>
        <v>0.05</v>
      </c>
      <c r="G91" s="60"/>
    </row>
    <row r="92" spans="1:7" ht="31.2" x14ac:dyDescent="0.3">
      <c r="A92" s="81" t="s">
        <v>160</v>
      </c>
      <c r="B92" s="82" t="s">
        <v>45</v>
      </c>
      <c r="C92" s="83">
        <v>794799.85</v>
      </c>
      <c r="D92" s="83">
        <v>789991.54</v>
      </c>
      <c r="E92" s="76">
        <f t="shared" si="2"/>
        <v>99.4</v>
      </c>
      <c r="F92" s="75">
        <f t="shared" si="3"/>
        <v>0.05</v>
      </c>
      <c r="G92" s="60" t="s">
        <v>0</v>
      </c>
    </row>
    <row r="93" spans="1:7" ht="62.4" x14ac:dyDescent="0.3">
      <c r="A93" s="81" t="s">
        <v>161</v>
      </c>
      <c r="B93" s="82" t="s">
        <v>46</v>
      </c>
      <c r="C93" s="83">
        <v>8524.15</v>
      </c>
      <c r="D93" s="83">
        <v>8459.69</v>
      </c>
      <c r="E93" s="76">
        <f t="shared" si="2"/>
        <v>99.24</v>
      </c>
      <c r="F93" s="75">
        <f t="shared" si="3"/>
        <v>0</v>
      </c>
      <c r="G93" s="60" t="s">
        <v>0</v>
      </c>
    </row>
    <row r="94" spans="1:7" x14ac:dyDescent="0.3">
      <c r="A94" s="84" t="s">
        <v>266</v>
      </c>
      <c r="B94" s="85" t="s">
        <v>101</v>
      </c>
      <c r="C94" s="83">
        <f>C95</f>
        <v>148342</v>
      </c>
      <c r="D94" s="83">
        <f>D95</f>
        <v>160680.99</v>
      </c>
      <c r="E94" s="76">
        <f t="shared" si="2"/>
        <v>108.32</v>
      </c>
      <c r="F94" s="75">
        <f t="shared" si="3"/>
        <v>0.01</v>
      </c>
      <c r="G94" s="60"/>
    </row>
    <row r="95" spans="1:7" x14ac:dyDescent="0.3">
      <c r="A95" s="84" t="s">
        <v>267</v>
      </c>
      <c r="B95" s="79" t="s">
        <v>245</v>
      </c>
      <c r="C95" s="83">
        <f>C96</f>
        <v>148342</v>
      </c>
      <c r="D95" s="83">
        <f>D96</f>
        <v>160680.99</v>
      </c>
      <c r="E95" s="76">
        <f t="shared" si="2"/>
        <v>108.32</v>
      </c>
      <c r="F95" s="75">
        <f t="shared" si="3"/>
        <v>0.01</v>
      </c>
      <c r="G95" s="60"/>
    </row>
    <row r="96" spans="1:7" ht="31.2" x14ac:dyDescent="0.3">
      <c r="A96" s="81" t="s">
        <v>162</v>
      </c>
      <c r="B96" s="82" t="s">
        <v>22</v>
      </c>
      <c r="C96" s="83">
        <v>148342</v>
      </c>
      <c r="D96" s="83">
        <v>160680.99</v>
      </c>
      <c r="E96" s="76">
        <f t="shared" si="2"/>
        <v>108.32</v>
      </c>
      <c r="F96" s="75">
        <f t="shared" si="3"/>
        <v>0.01</v>
      </c>
      <c r="G96" s="60" t="s">
        <v>0</v>
      </c>
    </row>
    <row r="97" spans="1:7" x14ac:dyDescent="0.3">
      <c r="A97" s="97" t="s">
        <v>163</v>
      </c>
      <c r="B97" s="72" t="s">
        <v>88</v>
      </c>
      <c r="C97" s="77">
        <f t="shared" ref="C97:D99" si="4">C98</f>
        <v>6414810.3499999996</v>
      </c>
      <c r="D97" s="77">
        <f t="shared" si="4"/>
        <v>6694384.1299999999</v>
      </c>
      <c r="E97" s="76">
        <f t="shared" si="2"/>
        <v>104.36</v>
      </c>
      <c r="F97" s="75">
        <f t="shared" si="3"/>
        <v>0.45</v>
      </c>
      <c r="G97" s="60" t="s">
        <v>0</v>
      </c>
    </row>
    <row r="98" spans="1:7" x14ac:dyDescent="0.3">
      <c r="A98" s="97" t="s">
        <v>164</v>
      </c>
      <c r="B98" s="98" t="s">
        <v>90</v>
      </c>
      <c r="C98" s="83">
        <f t="shared" si="4"/>
        <v>6414810.3499999996</v>
      </c>
      <c r="D98" s="83">
        <f t="shared" si="4"/>
        <v>6694384.1299999999</v>
      </c>
      <c r="E98" s="76">
        <f t="shared" si="2"/>
        <v>104.36</v>
      </c>
      <c r="F98" s="75">
        <f t="shared" si="3"/>
        <v>0.45</v>
      </c>
      <c r="G98" s="60" t="s">
        <v>0</v>
      </c>
    </row>
    <row r="99" spans="1:7" ht="31.2" x14ac:dyDescent="0.3">
      <c r="A99" s="78" t="s">
        <v>268</v>
      </c>
      <c r="B99" s="85" t="s">
        <v>269</v>
      </c>
      <c r="C99" s="83">
        <f t="shared" si="4"/>
        <v>6414810.3499999996</v>
      </c>
      <c r="D99" s="83">
        <f t="shared" si="4"/>
        <v>6694384.1299999999</v>
      </c>
      <c r="E99" s="76">
        <f t="shared" si="2"/>
        <v>104.36</v>
      </c>
      <c r="F99" s="75">
        <f t="shared" si="3"/>
        <v>0.45</v>
      </c>
      <c r="G99" s="60"/>
    </row>
    <row r="100" spans="1:7" ht="31.2" x14ac:dyDescent="0.3">
      <c r="A100" s="84" t="s">
        <v>270</v>
      </c>
      <c r="B100" s="79" t="s">
        <v>271</v>
      </c>
      <c r="C100" s="83">
        <f>C101+C102+C103+C104</f>
        <v>6414810.3499999996</v>
      </c>
      <c r="D100" s="83">
        <f>D101+D102+D103+D104</f>
        <v>6694384.1299999999</v>
      </c>
      <c r="E100" s="76">
        <f t="shared" si="2"/>
        <v>104.36</v>
      </c>
      <c r="F100" s="75">
        <f t="shared" si="3"/>
        <v>0.45</v>
      </c>
      <c r="G100" s="60"/>
    </row>
    <row r="101" spans="1:7" ht="46.8" x14ac:dyDescent="0.3">
      <c r="A101" s="81" t="s">
        <v>167</v>
      </c>
      <c r="B101" s="82" t="s">
        <v>47</v>
      </c>
      <c r="C101" s="83">
        <v>2089142</v>
      </c>
      <c r="D101" s="83">
        <v>2288536.0099999998</v>
      </c>
      <c r="E101" s="76">
        <f t="shared" si="2"/>
        <v>109.54</v>
      </c>
      <c r="F101" s="75">
        <f t="shared" si="3"/>
        <v>0.15</v>
      </c>
      <c r="G101" s="60" t="s">
        <v>0</v>
      </c>
    </row>
    <row r="102" spans="1:7" ht="62.4" x14ac:dyDescent="0.3">
      <c r="A102" s="81" t="s">
        <v>168</v>
      </c>
      <c r="B102" s="82" t="s">
        <v>48</v>
      </c>
      <c r="C102" s="83">
        <v>33500</v>
      </c>
      <c r="D102" s="83">
        <v>34933.54</v>
      </c>
      <c r="E102" s="76">
        <f t="shared" si="2"/>
        <v>104.28</v>
      </c>
      <c r="F102" s="75">
        <f t="shared" si="3"/>
        <v>0</v>
      </c>
      <c r="G102" s="60" t="s">
        <v>0</v>
      </c>
    </row>
    <row r="103" spans="1:7" ht="46.8" x14ac:dyDescent="0.3">
      <c r="A103" s="81" t="s">
        <v>169</v>
      </c>
      <c r="B103" s="82" t="s">
        <v>49</v>
      </c>
      <c r="C103" s="83">
        <v>4292168.3499999996</v>
      </c>
      <c r="D103" s="83">
        <v>4709877.32</v>
      </c>
      <c r="E103" s="76">
        <f t="shared" si="2"/>
        <v>109.73</v>
      </c>
      <c r="F103" s="75">
        <f t="shared" si="3"/>
        <v>0.32</v>
      </c>
      <c r="G103" s="60" t="s">
        <v>0</v>
      </c>
    </row>
    <row r="104" spans="1:7" ht="46.8" x14ac:dyDescent="0.3">
      <c r="A104" s="81" t="s">
        <v>170</v>
      </c>
      <c r="B104" s="82" t="s">
        <v>50</v>
      </c>
      <c r="C104" s="83">
        <v>0</v>
      </c>
      <c r="D104" s="83">
        <v>-338962.74</v>
      </c>
      <c r="E104" s="76"/>
      <c r="F104" s="75">
        <f t="shared" si="3"/>
        <v>-0.02</v>
      </c>
      <c r="G104" s="60" t="s">
        <v>0</v>
      </c>
    </row>
    <row r="105" spans="1:7" x14ac:dyDescent="0.3">
      <c r="A105" s="97" t="s">
        <v>165</v>
      </c>
      <c r="B105" s="72" t="s">
        <v>88</v>
      </c>
      <c r="C105" s="77">
        <f t="shared" ref="C105:D107" si="5">C106</f>
        <v>1007678.1</v>
      </c>
      <c r="D105" s="77">
        <f t="shared" si="5"/>
        <v>988000</v>
      </c>
      <c r="E105" s="76">
        <f t="shared" si="2"/>
        <v>98.05</v>
      </c>
      <c r="F105" s="75">
        <f t="shared" si="3"/>
        <v>7.0000000000000007E-2</v>
      </c>
      <c r="G105" s="60" t="s">
        <v>0</v>
      </c>
    </row>
    <row r="106" spans="1:7" x14ac:dyDescent="0.3">
      <c r="A106" s="97" t="s">
        <v>166</v>
      </c>
      <c r="B106" s="98" t="s">
        <v>90</v>
      </c>
      <c r="C106" s="83">
        <f t="shared" si="5"/>
        <v>1007678.1</v>
      </c>
      <c r="D106" s="83">
        <f t="shared" si="5"/>
        <v>988000</v>
      </c>
      <c r="E106" s="76">
        <f t="shared" si="2"/>
        <v>98.05</v>
      </c>
      <c r="F106" s="75">
        <f t="shared" si="3"/>
        <v>7.0000000000000007E-2</v>
      </c>
      <c r="G106" s="60" t="s">
        <v>0</v>
      </c>
    </row>
    <row r="107" spans="1:7" ht="46.8" x14ac:dyDescent="0.3">
      <c r="A107" s="84" t="s">
        <v>273</v>
      </c>
      <c r="B107" s="79" t="s">
        <v>274</v>
      </c>
      <c r="C107" s="83">
        <f t="shared" si="5"/>
        <v>1007678.1</v>
      </c>
      <c r="D107" s="83">
        <f t="shared" si="5"/>
        <v>988000</v>
      </c>
      <c r="E107" s="76">
        <f t="shared" si="2"/>
        <v>98.05</v>
      </c>
      <c r="F107" s="75">
        <f t="shared" si="3"/>
        <v>7.0000000000000007E-2</v>
      </c>
      <c r="G107" s="60"/>
    </row>
    <row r="108" spans="1:7" ht="46.8" x14ac:dyDescent="0.3">
      <c r="A108" s="81" t="s">
        <v>171</v>
      </c>
      <c r="B108" s="82" t="s">
        <v>51</v>
      </c>
      <c r="C108" s="83">
        <v>1007678.1</v>
      </c>
      <c r="D108" s="83">
        <v>988000</v>
      </c>
      <c r="E108" s="76">
        <f t="shared" si="2"/>
        <v>98.05</v>
      </c>
      <c r="F108" s="75">
        <f t="shared" si="3"/>
        <v>7.0000000000000007E-2</v>
      </c>
      <c r="G108" s="60" t="s">
        <v>0</v>
      </c>
    </row>
    <row r="109" spans="1:7" x14ac:dyDescent="0.3">
      <c r="A109" s="97" t="s">
        <v>172</v>
      </c>
      <c r="B109" s="72" t="s">
        <v>88</v>
      </c>
      <c r="C109" s="77">
        <f t="shared" ref="C109:D111" si="6">C110</f>
        <v>300000</v>
      </c>
      <c r="D109" s="77">
        <f t="shared" si="6"/>
        <v>300000</v>
      </c>
      <c r="E109" s="76">
        <f t="shared" si="2"/>
        <v>100</v>
      </c>
      <c r="F109" s="75">
        <f t="shared" si="3"/>
        <v>0.02</v>
      </c>
      <c r="G109" s="60" t="s">
        <v>0</v>
      </c>
    </row>
    <row r="110" spans="1:7" x14ac:dyDescent="0.3">
      <c r="A110" s="97" t="s">
        <v>173</v>
      </c>
      <c r="B110" s="98" t="s">
        <v>90</v>
      </c>
      <c r="C110" s="83">
        <f t="shared" si="6"/>
        <v>300000</v>
      </c>
      <c r="D110" s="83">
        <f t="shared" si="6"/>
        <v>300000</v>
      </c>
      <c r="E110" s="76">
        <f t="shared" si="2"/>
        <v>100</v>
      </c>
      <c r="F110" s="75">
        <f t="shared" si="3"/>
        <v>0.02</v>
      </c>
      <c r="G110" s="60" t="s">
        <v>0</v>
      </c>
    </row>
    <row r="111" spans="1:7" ht="46.8" x14ac:dyDescent="0.3">
      <c r="A111" s="84" t="s">
        <v>391</v>
      </c>
      <c r="B111" s="85" t="s">
        <v>52</v>
      </c>
      <c r="C111" s="83">
        <f t="shared" si="6"/>
        <v>300000</v>
      </c>
      <c r="D111" s="83">
        <f t="shared" si="6"/>
        <v>300000</v>
      </c>
      <c r="E111" s="76">
        <f t="shared" si="2"/>
        <v>100</v>
      </c>
      <c r="F111" s="75">
        <f t="shared" si="3"/>
        <v>0.02</v>
      </c>
      <c r="G111" s="60"/>
    </row>
    <row r="112" spans="1:7" ht="73.5" customHeight="1" x14ac:dyDescent="0.3">
      <c r="A112" s="81" t="s">
        <v>174</v>
      </c>
      <c r="B112" s="82" t="s">
        <v>52</v>
      </c>
      <c r="C112" s="83">
        <v>300000</v>
      </c>
      <c r="D112" s="83">
        <v>300000</v>
      </c>
      <c r="E112" s="76">
        <f t="shared" si="2"/>
        <v>100</v>
      </c>
      <c r="F112" s="75">
        <f t="shared" si="3"/>
        <v>0.02</v>
      </c>
      <c r="G112" s="60" t="s">
        <v>0</v>
      </c>
    </row>
    <row r="113" spans="1:7" x14ac:dyDescent="0.3">
      <c r="A113" s="97" t="s">
        <v>175</v>
      </c>
      <c r="B113" s="72" t="s">
        <v>88</v>
      </c>
      <c r="C113" s="77">
        <f>C114</f>
        <v>244908415</v>
      </c>
      <c r="D113" s="77">
        <f>D114</f>
        <v>246207782.30999997</v>
      </c>
      <c r="E113" s="76">
        <f t="shared" si="2"/>
        <v>100.53</v>
      </c>
      <c r="F113" s="75">
        <f t="shared" si="3"/>
        <v>16.670000000000002</v>
      </c>
      <c r="G113" s="60" t="s">
        <v>0</v>
      </c>
    </row>
    <row r="114" spans="1:7" x14ac:dyDescent="0.3">
      <c r="A114" s="97" t="s">
        <v>176</v>
      </c>
      <c r="B114" s="98" t="s">
        <v>90</v>
      </c>
      <c r="C114" s="83">
        <f>C115+C129+C152+C163+C166</f>
        <v>244908415</v>
      </c>
      <c r="D114" s="83">
        <f>D115+D129+D152+D163+D166</f>
        <v>246207782.30999997</v>
      </c>
      <c r="E114" s="76">
        <f t="shared" si="2"/>
        <v>100.53</v>
      </c>
      <c r="F114" s="75">
        <f t="shared" si="3"/>
        <v>16.670000000000002</v>
      </c>
      <c r="G114" s="60" t="s">
        <v>0</v>
      </c>
    </row>
    <row r="115" spans="1:7" x14ac:dyDescent="0.3">
      <c r="A115" s="89" t="s">
        <v>275</v>
      </c>
      <c r="B115" s="85" t="s">
        <v>276</v>
      </c>
      <c r="C115" s="83">
        <f>C116</f>
        <v>204879900</v>
      </c>
      <c r="D115" s="83">
        <f>D116</f>
        <v>206557777.47999999</v>
      </c>
      <c r="E115" s="76">
        <f t="shared" si="2"/>
        <v>100.82</v>
      </c>
      <c r="F115" s="75">
        <f t="shared" si="3"/>
        <v>13.99</v>
      </c>
      <c r="G115" s="60"/>
    </row>
    <row r="116" spans="1:7" x14ac:dyDescent="0.3">
      <c r="A116" s="78" t="s">
        <v>277</v>
      </c>
      <c r="B116" s="85" t="s">
        <v>278</v>
      </c>
      <c r="C116" s="83">
        <f>SUM(C117:C128)</f>
        <v>204879900</v>
      </c>
      <c r="D116" s="83">
        <f>SUM(D117:D128)</f>
        <v>206557777.47999999</v>
      </c>
      <c r="E116" s="76">
        <f t="shared" si="2"/>
        <v>100.82</v>
      </c>
      <c r="F116" s="75">
        <f t="shared" si="3"/>
        <v>13.99</v>
      </c>
      <c r="G116" s="60"/>
    </row>
    <row r="117" spans="1:7" ht="46.8" x14ac:dyDescent="0.3">
      <c r="A117" s="81" t="s">
        <v>177</v>
      </c>
      <c r="B117" s="82" t="s">
        <v>53</v>
      </c>
      <c r="C117" s="83">
        <v>204102283.46000001</v>
      </c>
      <c r="D117" s="83">
        <v>205760919.66</v>
      </c>
      <c r="E117" s="76">
        <f t="shared" si="2"/>
        <v>100.81</v>
      </c>
      <c r="F117" s="75">
        <f t="shared" si="3"/>
        <v>13.93</v>
      </c>
      <c r="G117" s="60" t="s">
        <v>0</v>
      </c>
    </row>
    <row r="118" spans="1:7" ht="46.8" x14ac:dyDescent="0.3">
      <c r="A118" s="81" t="s">
        <v>178</v>
      </c>
      <c r="B118" s="82" t="s">
        <v>53</v>
      </c>
      <c r="C118" s="83">
        <v>108891.92</v>
      </c>
      <c r="D118" s="83">
        <v>128150.72</v>
      </c>
      <c r="E118" s="76">
        <f t="shared" si="2"/>
        <v>117.69</v>
      </c>
      <c r="F118" s="75">
        <f t="shared" si="3"/>
        <v>0.01</v>
      </c>
      <c r="G118" s="60" t="s">
        <v>0</v>
      </c>
    </row>
    <row r="119" spans="1:7" ht="78" x14ac:dyDescent="0.3">
      <c r="A119" s="81" t="s">
        <v>179</v>
      </c>
      <c r="B119" s="82" t="s">
        <v>54</v>
      </c>
      <c r="C119" s="83">
        <v>36199.620000000003</v>
      </c>
      <c r="D119" s="83">
        <v>35823.42</v>
      </c>
      <c r="E119" s="76">
        <f t="shared" si="2"/>
        <v>98.96</v>
      </c>
      <c r="F119" s="75">
        <f t="shared" si="3"/>
        <v>0</v>
      </c>
      <c r="G119" s="60" t="s">
        <v>0</v>
      </c>
    </row>
    <row r="120" spans="1:7" ht="46.8" x14ac:dyDescent="0.3">
      <c r="A120" s="81" t="s">
        <v>180</v>
      </c>
      <c r="B120" s="82" t="s">
        <v>53</v>
      </c>
      <c r="C120" s="83">
        <v>1000</v>
      </c>
      <c r="D120" s="83">
        <v>680</v>
      </c>
      <c r="E120" s="76">
        <f t="shared" si="2"/>
        <v>68</v>
      </c>
      <c r="F120" s="75">
        <f t="shared" si="3"/>
        <v>0</v>
      </c>
      <c r="G120" s="60" t="s">
        <v>0</v>
      </c>
    </row>
    <row r="121" spans="1:7" ht="78" x14ac:dyDescent="0.3">
      <c r="A121" s="81" t="s">
        <v>181</v>
      </c>
      <c r="B121" s="82" t="s">
        <v>54</v>
      </c>
      <c r="C121" s="83">
        <v>162382.79</v>
      </c>
      <c r="D121" s="83">
        <v>160503.53</v>
      </c>
      <c r="E121" s="76">
        <f t="shared" si="2"/>
        <v>98.84</v>
      </c>
      <c r="F121" s="75">
        <f t="shared" si="3"/>
        <v>0.01</v>
      </c>
      <c r="G121" s="60" t="s">
        <v>0</v>
      </c>
    </row>
    <row r="122" spans="1:7" ht="78" x14ac:dyDescent="0.3">
      <c r="A122" s="81" t="s">
        <v>182</v>
      </c>
      <c r="B122" s="82" t="s">
        <v>55</v>
      </c>
      <c r="C122" s="83">
        <v>2677.21</v>
      </c>
      <c r="D122" s="83">
        <v>2879.04</v>
      </c>
      <c r="E122" s="76">
        <f t="shared" si="2"/>
        <v>107.54</v>
      </c>
      <c r="F122" s="75">
        <f t="shared" si="3"/>
        <v>0</v>
      </c>
      <c r="G122" s="60" t="s">
        <v>0</v>
      </c>
    </row>
    <row r="123" spans="1:7" ht="78" x14ac:dyDescent="0.3">
      <c r="A123" s="81" t="s">
        <v>183</v>
      </c>
      <c r="B123" s="82" t="s">
        <v>54</v>
      </c>
      <c r="C123" s="83">
        <v>3440</v>
      </c>
      <c r="D123" s="83">
        <v>3400</v>
      </c>
      <c r="E123" s="76">
        <f t="shared" si="2"/>
        <v>98.84</v>
      </c>
      <c r="F123" s="75">
        <f t="shared" si="3"/>
        <v>0</v>
      </c>
      <c r="G123" s="60" t="s">
        <v>0</v>
      </c>
    </row>
    <row r="124" spans="1:7" ht="31.2" x14ac:dyDescent="0.3">
      <c r="A124" s="81" t="s">
        <v>184</v>
      </c>
      <c r="B124" s="82" t="s">
        <v>56</v>
      </c>
      <c r="C124" s="83">
        <v>279946.75</v>
      </c>
      <c r="D124" s="83">
        <v>278218</v>
      </c>
      <c r="E124" s="76">
        <f t="shared" si="2"/>
        <v>99.38</v>
      </c>
      <c r="F124" s="75">
        <f t="shared" si="3"/>
        <v>0.02</v>
      </c>
      <c r="G124" s="60" t="s">
        <v>0</v>
      </c>
    </row>
    <row r="125" spans="1:7" ht="31.2" x14ac:dyDescent="0.3">
      <c r="A125" s="81" t="s">
        <v>185</v>
      </c>
      <c r="B125" s="82" t="s">
        <v>57</v>
      </c>
      <c r="C125" s="83">
        <v>13574.44</v>
      </c>
      <c r="D125" s="83">
        <v>13637.12</v>
      </c>
      <c r="E125" s="76">
        <f t="shared" si="2"/>
        <v>100.46</v>
      </c>
      <c r="F125" s="75">
        <f t="shared" si="3"/>
        <v>0</v>
      </c>
      <c r="G125" s="60" t="s">
        <v>0</v>
      </c>
    </row>
    <row r="126" spans="1:7" ht="31.2" x14ac:dyDescent="0.3">
      <c r="A126" s="81" t="s">
        <v>186</v>
      </c>
      <c r="B126" s="82" t="s">
        <v>57</v>
      </c>
      <c r="C126" s="83">
        <v>1587.13</v>
      </c>
      <c r="D126" s="83">
        <v>1504.03</v>
      </c>
      <c r="E126" s="76">
        <f t="shared" si="2"/>
        <v>94.76</v>
      </c>
      <c r="F126" s="75">
        <f t="shared" si="3"/>
        <v>0</v>
      </c>
      <c r="G126" s="60" t="s">
        <v>0</v>
      </c>
    </row>
    <row r="127" spans="1:7" ht="31.2" x14ac:dyDescent="0.3">
      <c r="A127" s="81" t="s">
        <v>187</v>
      </c>
      <c r="B127" s="82" t="s">
        <v>56</v>
      </c>
      <c r="C127" s="83">
        <v>29416.68</v>
      </c>
      <c r="D127" s="83">
        <v>29123.58</v>
      </c>
      <c r="E127" s="76">
        <f t="shared" si="2"/>
        <v>99</v>
      </c>
      <c r="F127" s="75">
        <f t="shared" si="3"/>
        <v>0</v>
      </c>
      <c r="G127" s="60" t="s">
        <v>0</v>
      </c>
    </row>
    <row r="128" spans="1:7" ht="62.4" x14ac:dyDescent="0.3">
      <c r="A128" s="81" t="s">
        <v>188</v>
      </c>
      <c r="B128" s="82" t="s">
        <v>58</v>
      </c>
      <c r="C128" s="83">
        <v>138500</v>
      </c>
      <c r="D128" s="83">
        <v>142938.38</v>
      </c>
      <c r="E128" s="76">
        <f t="shared" si="2"/>
        <v>103.2</v>
      </c>
      <c r="F128" s="75">
        <f t="shared" si="3"/>
        <v>0.01</v>
      </c>
      <c r="G128" s="60" t="s">
        <v>0</v>
      </c>
    </row>
    <row r="129" spans="1:7" x14ac:dyDescent="0.3">
      <c r="A129" s="78" t="s">
        <v>392</v>
      </c>
      <c r="B129" s="85" t="s">
        <v>279</v>
      </c>
      <c r="C129" s="83">
        <f>C130+C140+C146+C148</f>
        <v>25000100.000000004</v>
      </c>
      <c r="D129" s="83">
        <f>D130+D140+D146+D148</f>
        <v>25092117.510000002</v>
      </c>
      <c r="E129" s="76">
        <f t="shared" si="2"/>
        <v>100.37</v>
      </c>
      <c r="F129" s="75">
        <f t="shared" si="3"/>
        <v>1.7</v>
      </c>
      <c r="G129" s="60"/>
    </row>
    <row r="130" spans="1:7" x14ac:dyDescent="0.3">
      <c r="A130" s="78" t="s">
        <v>280</v>
      </c>
      <c r="B130" s="79" t="s">
        <v>281</v>
      </c>
      <c r="C130" s="83">
        <f>SUM(C131:C139)</f>
        <v>15160000.000000004</v>
      </c>
      <c r="D130" s="83">
        <f>SUM(D131:D139)</f>
        <v>15009610.640000001</v>
      </c>
      <c r="E130" s="76">
        <f t="shared" si="2"/>
        <v>99.01</v>
      </c>
      <c r="F130" s="75">
        <f t="shared" si="3"/>
        <v>1.02</v>
      </c>
      <c r="G130" s="60"/>
    </row>
    <row r="131" spans="1:7" x14ac:dyDescent="0.3">
      <c r="A131" s="81" t="s">
        <v>189</v>
      </c>
      <c r="B131" s="82" t="s">
        <v>59</v>
      </c>
      <c r="C131" s="83">
        <v>6621774.8200000003</v>
      </c>
      <c r="D131" s="83">
        <v>6624213.6100000003</v>
      </c>
      <c r="E131" s="76">
        <f t="shared" si="2"/>
        <v>100.04</v>
      </c>
      <c r="F131" s="75">
        <f t="shared" si="3"/>
        <v>0.45</v>
      </c>
      <c r="G131" s="60" t="s">
        <v>0</v>
      </c>
    </row>
    <row r="132" spans="1:7" x14ac:dyDescent="0.3">
      <c r="A132" s="81" t="s">
        <v>190</v>
      </c>
      <c r="B132" s="82" t="s">
        <v>59</v>
      </c>
      <c r="C132" s="83">
        <v>65209.45</v>
      </c>
      <c r="D132" s="83">
        <v>63555.45</v>
      </c>
      <c r="E132" s="76">
        <f t="shared" si="2"/>
        <v>97.46</v>
      </c>
      <c r="F132" s="75">
        <f t="shared" si="3"/>
        <v>0</v>
      </c>
      <c r="G132" s="60" t="s">
        <v>0</v>
      </c>
    </row>
    <row r="133" spans="1:7" x14ac:dyDescent="0.3">
      <c r="A133" s="81" t="s">
        <v>191</v>
      </c>
      <c r="B133" s="82" t="s">
        <v>59</v>
      </c>
      <c r="C133" s="83">
        <v>31927.4</v>
      </c>
      <c r="D133" s="83">
        <v>31208.09</v>
      </c>
      <c r="E133" s="76">
        <f t="shared" si="2"/>
        <v>97.75</v>
      </c>
      <c r="F133" s="75">
        <f t="shared" si="3"/>
        <v>0</v>
      </c>
      <c r="G133" s="60" t="s">
        <v>0</v>
      </c>
    </row>
    <row r="134" spans="1:7" ht="31.2" x14ac:dyDescent="0.3">
      <c r="A134" s="81" t="s">
        <v>192</v>
      </c>
      <c r="B134" s="82" t="s">
        <v>60</v>
      </c>
      <c r="C134" s="83">
        <v>8160</v>
      </c>
      <c r="D134" s="83">
        <v>7998.5</v>
      </c>
      <c r="E134" s="76">
        <f t="shared" si="2"/>
        <v>98.02</v>
      </c>
      <c r="F134" s="75">
        <f t="shared" si="3"/>
        <v>0</v>
      </c>
      <c r="G134" s="60" t="s">
        <v>0</v>
      </c>
    </row>
    <row r="135" spans="1:7" ht="31.2" x14ac:dyDescent="0.3">
      <c r="A135" s="81" t="s">
        <v>193</v>
      </c>
      <c r="B135" s="82" t="s">
        <v>61</v>
      </c>
      <c r="C135" s="83">
        <v>6815965</v>
      </c>
      <c r="D135" s="83">
        <v>6696268.5300000003</v>
      </c>
      <c r="E135" s="76">
        <f t="shared" si="2"/>
        <v>98.24</v>
      </c>
      <c r="F135" s="75">
        <f t="shared" si="3"/>
        <v>0.45</v>
      </c>
      <c r="G135" s="60" t="s">
        <v>0</v>
      </c>
    </row>
    <row r="136" spans="1:7" ht="31.2" x14ac:dyDescent="0.3">
      <c r="A136" s="81" t="s">
        <v>194</v>
      </c>
      <c r="B136" s="82" t="s">
        <v>61</v>
      </c>
      <c r="C136" s="83">
        <v>85501.96</v>
      </c>
      <c r="D136" s="83">
        <v>85501.96</v>
      </c>
      <c r="E136" s="76">
        <f t="shared" si="2"/>
        <v>100</v>
      </c>
      <c r="F136" s="75">
        <f t="shared" si="3"/>
        <v>0.01</v>
      </c>
      <c r="G136" s="60" t="s">
        <v>0</v>
      </c>
    </row>
    <row r="137" spans="1:7" ht="46.8" x14ac:dyDescent="0.3">
      <c r="A137" s="81" t="s">
        <v>195</v>
      </c>
      <c r="B137" s="82" t="s">
        <v>62</v>
      </c>
      <c r="C137" s="83">
        <v>4.55</v>
      </c>
      <c r="D137" s="83">
        <v>4.55</v>
      </c>
      <c r="E137" s="76">
        <f t="shared" ref="E137:E198" si="7">ROUND(D137/C137*100,2)</f>
        <v>100</v>
      </c>
      <c r="F137" s="75">
        <f t="shared" ref="F137:F198" si="8">ROUND(D137/$D$198*100,2)</f>
        <v>0</v>
      </c>
      <c r="G137" s="60" t="s">
        <v>0</v>
      </c>
    </row>
    <row r="138" spans="1:7" x14ac:dyDescent="0.3">
      <c r="A138" s="81" t="s">
        <v>196</v>
      </c>
      <c r="B138" s="82" t="s">
        <v>63</v>
      </c>
      <c r="C138" s="83">
        <v>1526226.33</v>
      </c>
      <c r="D138" s="83">
        <v>1495712.33</v>
      </c>
      <c r="E138" s="76">
        <f t="shared" si="7"/>
        <v>98</v>
      </c>
      <c r="F138" s="75">
        <f t="shared" si="8"/>
        <v>0.1</v>
      </c>
      <c r="G138" s="60" t="s">
        <v>0</v>
      </c>
    </row>
    <row r="139" spans="1:7" x14ac:dyDescent="0.3">
      <c r="A139" s="81" t="s">
        <v>197</v>
      </c>
      <c r="B139" s="82" t="s">
        <v>63</v>
      </c>
      <c r="C139" s="83">
        <v>5230.49</v>
      </c>
      <c r="D139" s="83">
        <v>5147.62</v>
      </c>
      <c r="E139" s="76">
        <f t="shared" si="7"/>
        <v>98.42</v>
      </c>
      <c r="F139" s="75">
        <f t="shared" si="8"/>
        <v>0</v>
      </c>
      <c r="G139" s="60" t="s">
        <v>0</v>
      </c>
    </row>
    <row r="140" spans="1:7" x14ac:dyDescent="0.3">
      <c r="A140" s="78" t="s">
        <v>282</v>
      </c>
      <c r="B140" s="79" t="s">
        <v>64</v>
      </c>
      <c r="C140" s="83">
        <f>SUM(C141:C145)</f>
        <v>9051100</v>
      </c>
      <c r="D140" s="83">
        <f>SUM(D141:D145)</f>
        <v>8944488.7300000004</v>
      </c>
      <c r="E140" s="76">
        <f t="shared" si="7"/>
        <v>98.82</v>
      </c>
      <c r="F140" s="75">
        <f t="shared" si="8"/>
        <v>0.61</v>
      </c>
      <c r="G140" s="60"/>
    </row>
    <row r="141" spans="1:7" x14ac:dyDescent="0.3">
      <c r="A141" s="81" t="s">
        <v>198</v>
      </c>
      <c r="B141" s="82" t="s">
        <v>64</v>
      </c>
      <c r="C141" s="83">
        <v>8836361.5299999993</v>
      </c>
      <c r="D141" s="83">
        <v>8720821.5800000001</v>
      </c>
      <c r="E141" s="76">
        <f t="shared" si="7"/>
        <v>98.69</v>
      </c>
      <c r="F141" s="75">
        <f t="shared" si="8"/>
        <v>0.59</v>
      </c>
      <c r="G141" s="60" t="s">
        <v>0</v>
      </c>
    </row>
    <row r="142" spans="1:7" x14ac:dyDescent="0.3">
      <c r="A142" s="81" t="s">
        <v>199</v>
      </c>
      <c r="B142" s="82" t="s">
        <v>64</v>
      </c>
      <c r="C142" s="83">
        <v>43950.38</v>
      </c>
      <c r="D142" s="83">
        <v>43627.1</v>
      </c>
      <c r="E142" s="76">
        <f t="shared" si="7"/>
        <v>99.26</v>
      </c>
      <c r="F142" s="75">
        <f t="shared" si="8"/>
        <v>0</v>
      </c>
      <c r="G142" s="60" t="s">
        <v>0</v>
      </c>
    </row>
    <row r="143" spans="1:7" x14ac:dyDescent="0.3">
      <c r="A143" s="81" t="s">
        <v>200</v>
      </c>
      <c r="B143" s="82" t="s">
        <v>64</v>
      </c>
      <c r="C143" s="83">
        <v>170549.44</v>
      </c>
      <c r="D143" s="83">
        <v>181599.89</v>
      </c>
      <c r="E143" s="76">
        <f t="shared" si="7"/>
        <v>106.48</v>
      </c>
      <c r="F143" s="75">
        <f t="shared" si="8"/>
        <v>0.01</v>
      </c>
      <c r="G143" s="60" t="s">
        <v>0</v>
      </c>
    </row>
    <row r="144" spans="1:7" x14ac:dyDescent="0.3">
      <c r="A144" s="81" t="s">
        <v>201</v>
      </c>
      <c r="B144" s="82" t="s">
        <v>64</v>
      </c>
      <c r="C144" s="83">
        <v>238.65</v>
      </c>
      <c r="D144" s="83">
        <v>240.16</v>
      </c>
      <c r="E144" s="76">
        <f t="shared" si="7"/>
        <v>100.63</v>
      </c>
      <c r="F144" s="75">
        <f t="shared" si="8"/>
        <v>0</v>
      </c>
      <c r="G144" s="60" t="s">
        <v>0</v>
      </c>
    </row>
    <row r="145" spans="1:7" ht="31.2" x14ac:dyDescent="0.3">
      <c r="A145" s="81" t="s">
        <v>202</v>
      </c>
      <c r="B145" s="82" t="s">
        <v>65</v>
      </c>
      <c r="C145" s="83">
        <v>0</v>
      </c>
      <c r="D145" s="83">
        <v>-1800</v>
      </c>
      <c r="E145" s="76"/>
      <c r="F145" s="75">
        <f t="shared" si="8"/>
        <v>0</v>
      </c>
      <c r="G145" s="60" t="s">
        <v>0</v>
      </c>
    </row>
    <row r="146" spans="1:7" x14ac:dyDescent="0.3">
      <c r="A146" s="78" t="s">
        <v>393</v>
      </c>
      <c r="B146" s="85" t="s">
        <v>66</v>
      </c>
      <c r="C146" s="83">
        <f>C147</f>
        <v>1000</v>
      </c>
      <c r="D146" s="83">
        <f>D147</f>
        <v>1000</v>
      </c>
      <c r="E146" s="76">
        <f t="shared" si="7"/>
        <v>100</v>
      </c>
      <c r="F146" s="75">
        <f t="shared" si="8"/>
        <v>0</v>
      </c>
      <c r="G146" s="60"/>
    </row>
    <row r="147" spans="1:7" x14ac:dyDescent="0.3">
      <c r="A147" s="81" t="s">
        <v>203</v>
      </c>
      <c r="B147" s="82" t="s">
        <v>66</v>
      </c>
      <c r="C147" s="83">
        <v>1000</v>
      </c>
      <c r="D147" s="83">
        <v>1000</v>
      </c>
      <c r="E147" s="76">
        <f t="shared" si="7"/>
        <v>100</v>
      </c>
      <c r="F147" s="75">
        <f t="shared" si="8"/>
        <v>0</v>
      </c>
      <c r="G147" s="60" t="s">
        <v>0</v>
      </c>
    </row>
    <row r="148" spans="1:7" x14ac:dyDescent="0.3">
      <c r="A148" s="78" t="s">
        <v>283</v>
      </c>
      <c r="B148" s="79" t="s">
        <v>284</v>
      </c>
      <c r="C148" s="83">
        <f>SUM(C149:C151)</f>
        <v>788000</v>
      </c>
      <c r="D148" s="83">
        <f>SUM(D149:D151)</f>
        <v>1137018.1400000001</v>
      </c>
      <c r="E148" s="76">
        <f t="shared" si="7"/>
        <v>144.29</v>
      </c>
      <c r="F148" s="75">
        <f t="shared" si="8"/>
        <v>0.08</v>
      </c>
      <c r="G148" s="60"/>
    </row>
    <row r="149" spans="1:7" ht="31.2" x14ac:dyDescent="0.3">
      <c r="A149" s="81" t="s">
        <v>204</v>
      </c>
      <c r="B149" s="82" t="s">
        <v>67</v>
      </c>
      <c r="C149" s="83">
        <v>787939.69</v>
      </c>
      <c r="D149" s="83">
        <v>1113701.33</v>
      </c>
      <c r="E149" s="76">
        <f t="shared" si="7"/>
        <v>141.34</v>
      </c>
      <c r="F149" s="75">
        <f t="shared" si="8"/>
        <v>0.08</v>
      </c>
      <c r="G149" s="60" t="s">
        <v>0</v>
      </c>
    </row>
    <row r="150" spans="1:7" ht="31.2" x14ac:dyDescent="0.3">
      <c r="A150" s="81" t="s">
        <v>205</v>
      </c>
      <c r="B150" s="82" t="s">
        <v>67</v>
      </c>
      <c r="C150" s="83">
        <v>60.31</v>
      </c>
      <c r="D150" s="83">
        <v>59.31</v>
      </c>
      <c r="E150" s="76">
        <f t="shared" si="7"/>
        <v>98.34</v>
      </c>
      <c r="F150" s="75">
        <f t="shared" si="8"/>
        <v>0</v>
      </c>
      <c r="G150" s="60" t="s">
        <v>0</v>
      </c>
    </row>
    <row r="151" spans="1:7" ht="31.2" x14ac:dyDescent="0.3">
      <c r="A151" s="81" t="s">
        <v>206</v>
      </c>
      <c r="B151" s="82" t="s">
        <v>67</v>
      </c>
      <c r="C151" s="83">
        <v>0</v>
      </c>
      <c r="D151" s="83">
        <v>23257.5</v>
      </c>
      <c r="E151" s="76"/>
      <c r="F151" s="75">
        <f t="shared" si="8"/>
        <v>0</v>
      </c>
      <c r="G151" s="60" t="s">
        <v>0</v>
      </c>
    </row>
    <row r="152" spans="1:7" x14ac:dyDescent="0.3">
      <c r="A152" s="78" t="s">
        <v>285</v>
      </c>
      <c r="B152" s="85" t="s">
        <v>286</v>
      </c>
      <c r="C152" s="83">
        <f>C153+C157</f>
        <v>13660000</v>
      </c>
      <c r="D152" s="83">
        <f>D153+D157</f>
        <v>13191790.619999999</v>
      </c>
      <c r="E152" s="76">
        <f t="shared" si="7"/>
        <v>96.57</v>
      </c>
      <c r="F152" s="75">
        <f t="shared" si="8"/>
        <v>0.89</v>
      </c>
      <c r="G152" s="60"/>
    </row>
    <row r="153" spans="1:7" x14ac:dyDescent="0.3">
      <c r="A153" s="84" t="s">
        <v>287</v>
      </c>
      <c r="B153" s="79" t="s">
        <v>288</v>
      </c>
      <c r="C153" s="83">
        <f>SUM(C154:C156)</f>
        <v>2900000</v>
      </c>
      <c r="D153" s="83">
        <f>SUM(D154:D156)</f>
        <v>2323104.4499999997</v>
      </c>
      <c r="E153" s="76">
        <f t="shared" si="7"/>
        <v>80.11</v>
      </c>
      <c r="F153" s="75">
        <f t="shared" si="8"/>
        <v>0.16</v>
      </c>
      <c r="G153" s="60"/>
    </row>
    <row r="154" spans="1:7" ht="31.2" x14ac:dyDescent="0.3">
      <c r="A154" s="81" t="s">
        <v>207</v>
      </c>
      <c r="B154" s="82" t="s">
        <v>68</v>
      </c>
      <c r="C154" s="83">
        <v>2839475.51</v>
      </c>
      <c r="D154" s="83">
        <v>2262810.11</v>
      </c>
      <c r="E154" s="76">
        <f t="shared" si="7"/>
        <v>79.69</v>
      </c>
      <c r="F154" s="75">
        <f t="shared" si="8"/>
        <v>0.15</v>
      </c>
      <c r="G154" s="60" t="s">
        <v>0</v>
      </c>
    </row>
    <row r="155" spans="1:7" ht="31.2" x14ac:dyDescent="0.3">
      <c r="A155" s="81" t="s">
        <v>208</v>
      </c>
      <c r="B155" s="82" t="s">
        <v>68</v>
      </c>
      <c r="C155" s="83">
        <v>60524.49</v>
      </c>
      <c r="D155" s="83">
        <v>60304.34</v>
      </c>
      <c r="E155" s="76">
        <f t="shared" si="7"/>
        <v>99.64</v>
      </c>
      <c r="F155" s="75">
        <f t="shared" si="8"/>
        <v>0</v>
      </c>
      <c r="G155" s="60" t="s">
        <v>0</v>
      </c>
    </row>
    <row r="156" spans="1:7" ht="62.4" x14ac:dyDescent="0.3">
      <c r="A156" s="81" t="s">
        <v>209</v>
      </c>
      <c r="B156" s="82" t="s">
        <v>69</v>
      </c>
      <c r="C156" s="83">
        <v>0</v>
      </c>
      <c r="D156" s="83">
        <v>-10</v>
      </c>
      <c r="E156" s="76"/>
      <c r="F156" s="75">
        <f t="shared" si="8"/>
        <v>0</v>
      </c>
      <c r="G156" s="60" t="s">
        <v>0</v>
      </c>
    </row>
    <row r="157" spans="1:7" x14ac:dyDescent="0.3">
      <c r="A157" s="84" t="s">
        <v>394</v>
      </c>
      <c r="B157" s="85" t="s">
        <v>377</v>
      </c>
      <c r="C157" s="83">
        <f>SUM(C158:C162)</f>
        <v>10760000</v>
      </c>
      <c r="D157" s="83">
        <f>SUM(D158:D162)</f>
        <v>10868686.17</v>
      </c>
      <c r="E157" s="76">
        <f t="shared" si="7"/>
        <v>101.01</v>
      </c>
      <c r="F157" s="75">
        <f t="shared" si="8"/>
        <v>0.74</v>
      </c>
      <c r="G157" s="60"/>
    </row>
    <row r="158" spans="1:7" ht="31.2" x14ac:dyDescent="0.3">
      <c r="A158" s="81" t="s">
        <v>210</v>
      </c>
      <c r="B158" s="82" t="s">
        <v>70</v>
      </c>
      <c r="C158" s="83">
        <v>9534837.0600000005</v>
      </c>
      <c r="D158" s="83">
        <v>9638763.4299999997</v>
      </c>
      <c r="E158" s="76">
        <f t="shared" si="7"/>
        <v>101.09</v>
      </c>
      <c r="F158" s="75">
        <f t="shared" si="8"/>
        <v>0.65</v>
      </c>
      <c r="G158" s="60" t="s">
        <v>0</v>
      </c>
    </row>
    <row r="159" spans="1:7" ht="31.2" x14ac:dyDescent="0.3">
      <c r="A159" s="81" t="s">
        <v>211</v>
      </c>
      <c r="B159" s="82" t="s">
        <v>70</v>
      </c>
      <c r="C159" s="83">
        <v>33487.94</v>
      </c>
      <c r="D159" s="83">
        <v>32660.09</v>
      </c>
      <c r="E159" s="76">
        <f t="shared" si="7"/>
        <v>97.53</v>
      </c>
      <c r="F159" s="75">
        <f t="shared" si="8"/>
        <v>0</v>
      </c>
      <c r="G159" s="60" t="s">
        <v>0</v>
      </c>
    </row>
    <row r="160" spans="1:7" ht="31.2" x14ac:dyDescent="0.3">
      <c r="A160" s="81" t="s">
        <v>212</v>
      </c>
      <c r="B160" s="82" t="s">
        <v>70</v>
      </c>
      <c r="C160" s="83">
        <v>7000</v>
      </c>
      <c r="D160" s="83">
        <v>7000</v>
      </c>
      <c r="E160" s="76">
        <f t="shared" si="7"/>
        <v>100</v>
      </c>
      <c r="F160" s="75">
        <f t="shared" si="8"/>
        <v>0</v>
      </c>
      <c r="G160" s="60" t="s">
        <v>0</v>
      </c>
    </row>
    <row r="161" spans="1:7" ht="31.2" x14ac:dyDescent="0.3">
      <c r="A161" s="81" t="s">
        <v>213</v>
      </c>
      <c r="B161" s="82" t="s">
        <v>71</v>
      </c>
      <c r="C161" s="83">
        <v>1149829.98</v>
      </c>
      <c r="D161" s="83">
        <v>1155592.1399999999</v>
      </c>
      <c r="E161" s="76">
        <f t="shared" si="7"/>
        <v>100.5</v>
      </c>
      <c r="F161" s="75">
        <f t="shared" si="8"/>
        <v>0.08</v>
      </c>
      <c r="G161" s="60" t="s">
        <v>0</v>
      </c>
    </row>
    <row r="162" spans="1:7" ht="31.2" x14ac:dyDescent="0.3">
      <c r="A162" s="81" t="s">
        <v>214</v>
      </c>
      <c r="B162" s="82" t="s">
        <v>71</v>
      </c>
      <c r="C162" s="83">
        <v>34845.019999999997</v>
      </c>
      <c r="D162" s="83">
        <v>34670.51</v>
      </c>
      <c r="E162" s="76">
        <f t="shared" si="7"/>
        <v>99.5</v>
      </c>
      <c r="F162" s="75">
        <f t="shared" si="8"/>
        <v>0</v>
      </c>
      <c r="G162" s="60" t="s">
        <v>0</v>
      </c>
    </row>
    <row r="163" spans="1:7" x14ac:dyDescent="0.3">
      <c r="A163" s="78" t="s">
        <v>289</v>
      </c>
      <c r="B163" s="85" t="s">
        <v>92</v>
      </c>
      <c r="C163" s="83">
        <f>C164</f>
        <v>1310000</v>
      </c>
      <c r="D163" s="83">
        <f>D164</f>
        <v>1305651.22</v>
      </c>
      <c r="E163" s="76">
        <f t="shared" si="7"/>
        <v>99.67</v>
      </c>
      <c r="F163" s="75">
        <f t="shared" si="8"/>
        <v>0.09</v>
      </c>
      <c r="G163" s="60"/>
    </row>
    <row r="164" spans="1:7" ht="31.2" x14ac:dyDescent="0.3">
      <c r="A164" s="78" t="s">
        <v>290</v>
      </c>
      <c r="B164" s="79" t="s">
        <v>291</v>
      </c>
      <c r="C164" s="83">
        <f>C165</f>
        <v>1310000</v>
      </c>
      <c r="D164" s="83">
        <f>D165</f>
        <v>1305651.22</v>
      </c>
      <c r="E164" s="76">
        <f t="shared" si="7"/>
        <v>99.67</v>
      </c>
      <c r="F164" s="75">
        <f t="shared" si="8"/>
        <v>0.09</v>
      </c>
      <c r="G164" s="60"/>
    </row>
    <row r="165" spans="1:7" ht="31.2" x14ac:dyDescent="0.3">
      <c r="A165" s="81" t="s">
        <v>215</v>
      </c>
      <c r="B165" s="82" t="s">
        <v>72</v>
      </c>
      <c r="C165" s="83">
        <v>1310000</v>
      </c>
      <c r="D165" s="83">
        <v>1305651.22</v>
      </c>
      <c r="E165" s="76">
        <f t="shared" si="7"/>
        <v>99.67</v>
      </c>
      <c r="F165" s="75">
        <f t="shared" si="8"/>
        <v>0.09</v>
      </c>
      <c r="G165" s="60" t="s">
        <v>0</v>
      </c>
    </row>
    <row r="166" spans="1:7" x14ac:dyDescent="0.3">
      <c r="A166" s="84" t="s">
        <v>292</v>
      </c>
      <c r="B166" s="85" t="s">
        <v>101</v>
      </c>
      <c r="C166" s="83">
        <f>C167+C170</f>
        <v>58415</v>
      </c>
      <c r="D166" s="83">
        <f>D167+D170</f>
        <v>60445.479999999996</v>
      </c>
      <c r="E166" s="76">
        <f t="shared" si="7"/>
        <v>103.48</v>
      </c>
      <c r="F166" s="75">
        <f t="shared" si="8"/>
        <v>0</v>
      </c>
      <c r="G166" s="60"/>
    </row>
    <row r="167" spans="1:7" x14ac:dyDescent="0.3">
      <c r="A167" s="84" t="s">
        <v>293</v>
      </c>
      <c r="B167" s="79" t="s">
        <v>294</v>
      </c>
      <c r="C167" s="83">
        <f>SUM(C168:C169)</f>
        <v>17700</v>
      </c>
      <c r="D167" s="83">
        <f>SUM(D168:D169)</f>
        <v>20545.48</v>
      </c>
      <c r="E167" s="76">
        <f t="shared" si="7"/>
        <v>116.08</v>
      </c>
      <c r="F167" s="75">
        <f t="shared" si="8"/>
        <v>0</v>
      </c>
      <c r="G167" s="60"/>
    </row>
    <row r="168" spans="1:7" ht="46.8" x14ac:dyDescent="0.3">
      <c r="A168" s="81" t="s">
        <v>216</v>
      </c>
      <c r="B168" s="82" t="s">
        <v>73</v>
      </c>
      <c r="C168" s="83">
        <v>7080.7</v>
      </c>
      <c r="D168" s="83">
        <v>8854.5</v>
      </c>
      <c r="E168" s="76">
        <f t="shared" si="7"/>
        <v>125.05</v>
      </c>
      <c r="F168" s="75">
        <f t="shared" si="8"/>
        <v>0</v>
      </c>
      <c r="G168" s="60" t="s">
        <v>0</v>
      </c>
    </row>
    <row r="169" spans="1:7" ht="31.2" x14ac:dyDescent="0.3">
      <c r="A169" s="81" t="s">
        <v>217</v>
      </c>
      <c r="B169" s="82" t="s">
        <v>74</v>
      </c>
      <c r="C169" s="83">
        <v>10619.3</v>
      </c>
      <c r="D169" s="83">
        <v>11690.98</v>
      </c>
      <c r="E169" s="76">
        <f t="shared" si="7"/>
        <v>110.09</v>
      </c>
      <c r="F169" s="75">
        <f t="shared" si="8"/>
        <v>0</v>
      </c>
      <c r="G169" s="60" t="s">
        <v>0</v>
      </c>
    </row>
    <row r="170" spans="1:7" ht="46.8" x14ac:dyDescent="0.3">
      <c r="A170" s="84" t="s">
        <v>295</v>
      </c>
      <c r="B170" s="79" t="s">
        <v>75</v>
      </c>
      <c r="C170" s="83">
        <f>C171</f>
        <v>40715</v>
      </c>
      <c r="D170" s="83">
        <f>D171</f>
        <v>39900</v>
      </c>
      <c r="E170" s="76">
        <f t="shared" si="7"/>
        <v>98</v>
      </c>
      <c r="F170" s="75">
        <f t="shared" si="8"/>
        <v>0</v>
      </c>
      <c r="G170" s="60"/>
    </row>
    <row r="171" spans="1:7" ht="46.8" x14ac:dyDescent="0.3">
      <c r="A171" s="81" t="s">
        <v>218</v>
      </c>
      <c r="B171" s="82" t="s">
        <v>75</v>
      </c>
      <c r="C171" s="83">
        <v>40715</v>
      </c>
      <c r="D171" s="83">
        <v>39900</v>
      </c>
      <c r="E171" s="76">
        <f t="shared" si="7"/>
        <v>98</v>
      </c>
      <c r="F171" s="75">
        <f t="shared" si="8"/>
        <v>0</v>
      </c>
      <c r="G171" s="60" t="s">
        <v>0</v>
      </c>
    </row>
    <row r="172" spans="1:7" x14ac:dyDescent="0.3">
      <c r="A172" s="97" t="s">
        <v>219</v>
      </c>
      <c r="B172" s="72" t="s">
        <v>88</v>
      </c>
      <c r="C172" s="77">
        <f>C173</f>
        <v>1722546.65</v>
      </c>
      <c r="D172" s="77">
        <f>D173</f>
        <v>1726645.73</v>
      </c>
      <c r="E172" s="76">
        <f t="shared" si="7"/>
        <v>100.24</v>
      </c>
      <c r="F172" s="75">
        <f t="shared" si="8"/>
        <v>0.12</v>
      </c>
      <c r="G172" s="60" t="s">
        <v>0</v>
      </c>
    </row>
    <row r="173" spans="1:7" x14ac:dyDescent="0.3">
      <c r="A173" s="97" t="s">
        <v>220</v>
      </c>
      <c r="B173" s="98" t="s">
        <v>90</v>
      </c>
      <c r="C173" s="83">
        <f>C174</f>
        <v>1722546.65</v>
      </c>
      <c r="D173" s="83">
        <f>D174</f>
        <v>1726645.73</v>
      </c>
      <c r="E173" s="76">
        <f t="shared" si="7"/>
        <v>100.24</v>
      </c>
      <c r="F173" s="75">
        <f t="shared" si="8"/>
        <v>0.12</v>
      </c>
      <c r="G173" s="60" t="s">
        <v>0</v>
      </c>
    </row>
    <row r="174" spans="1:7" x14ac:dyDescent="0.3">
      <c r="A174" s="84" t="s">
        <v>296</v>
      </c>
      <c r="B174" s="85" t="s">
        <v>101</v>
      </c>
      <c r="C174" s="83">
        <f>C175+C177+C179+C181+C184+C186</f>
        <v>1722546.65</v>
      </c>
      <c r="D174" s="83">
        <f>D175+D177+D179+D181+D184+D186</f>
        <v>1726645.73</v>
      </c>
      <c r="E174" s="76">
        <f t="shared" si="7"/>
        <v>100.24</v>
      </c>
      <c r="F174" s="75">
        <f t="shared" si="8"/>
        <v>0.12</v>
      </c>
      <c r="G174" s="60"/>
    </row>
    <row r="175" spans="1:7" ht="46.8" x14ac:dyDescent="0.3">
      <c r="A175" s="84" t="s">
        <v>297</v>
      </c>
      <c r="B175" s="79" t="s">
        <v>298</v>
      </c>
      <c r="C175" s="83">
        <f>C176</f>
        <v>127780</v>
      </c>
      <c r="D175" s="83">
        <f>D176</f>
        <v>125220</v>
      </c>
      <c r="E175" s="76">
        <f t="shared" si="7"/>
        <v>98</v>
      </c>
      <c r="F175" s="75">
        <f t="shared" si="8"/>
        <v>0.01</v>
      </c>
      <c r="G175" s="60"/>
    </row>
    <row r="176" spans="1:7" ht="46.8" x14ac:dyDescent="0.3">
      <c r="A176" s="81" t="s">
        <v>221</v>
      </c>
      <c r="B176" s="82" t="s">
        <v>76</v>
      </c>
      <c r="C176" s="83">
        <v>127780</v>
      </c>
      <c r="D176" s="83">
        <v>125220</v>
      </c>
      <c r="E176" s="76">
        <f t="shared" si="7"/>
        <v>98</v>
      </c>
      <c r="F176" s="75">
        <f t="shared" si="8"/>
        <v>0.01</v>
      </c>
      <c r="G176" s="60" t="s">
        <v>0</v>
      </c>
    </row>
    <row r="177" spans="1:7" ht="31.2" x14ac:dyDescent="0.3">
      <c r="A177" s="84" t="s">
        <v>299</v>
      </c>
      <c r="B177" s="85" t="s">
        <v>300</v>
      </c>
      <c r="C177" s="83">
        <f>C178</f>
        <v>544590</v>
      </c>
      <c r="D177" s="83">
        <f>D178</f>
        <v>543751.87</v>
      </c>
      <c r="E177" s="76">
        <f t="shared" si="7"/>
        <v>99.85</v>
      </c>
      <c r="F177" s="75">
        <f t="shared" si="8"/>
        <v>0.04</v>
      </c>
      <c r="G177" s="60"/>
    </row>
    <row r="178" spans="1:7" ht="31.2" x14ac:dyDescent="0.3">
      <c r="A178" s="81" t="s">
        <v>222</v>
      </c>
      <c r="B178" s="82" t="s">
        <v>77</v>
      </c>
      <c r="C178" s="83">
        <v>544590</v>
      </c>
      <c r="D178" s="83">
        <v>543751.87</v>
      </c>
      <c r="E178" s="76">
        <f t="shared" si="7"/>
        <v>99.85</v>
      </c>
      <c r="F178" s="75">
        <f t="shared" si="8"/>
        <v>0.04</v>
      </c>
      <c r="G178" s="60" t="s">
        <v>0</v>
      </c>
    </row>
    <row r="179" spans="1:7" ht="46.8" x14ac:dyDescent="0.3">
      <c r="A179" s="84" t="s">
        <v>301</v>
      </c>
      <c r="B179" s="79" t="s">
        <v>274</v>
      </c>
      <c r="C179" s="83">
        <f>C180</f>
        <v>14427</v>
      </c>
      <c r="D179" s="83">
        <f>D180</f>
        <v>14637</v>
      </c>
      <c r="E179" s="76">
        <f t="shared" si="7"/>
        <v>101.46</v>
      </c>
      <c r="F179" s="75">
        <f t="shared" si="8"/>
        <v>0</v>
      </c>
      <c r="G179" s="60"/>
    </row>
    <row r="180" spans="1:7" ht="46.8" x14ac:dyDescent="0.3">
      <c r="A180" s="81" t="s">
        <v>223</v>
      </c>
      <c r="B180" s="82" t="s">
        <v>51</v>
      </c>
      <c r="C180" s="83">
        <v>14427</v>
      </c>
      <c r="D180" s="83">
        <v>14637</v>
      </c>
      <c r="E180" s="76">
        <f t="shared" si="7"/>
        <v>101.46</v>
      </c>
      <c r="F180" s="75">
        <f t="shared" si="8"/>
        <v>0</v>
      </c>
      <c r="G180" s="60" t="s">
        <v>0</v>
      </c>
    </row>
    <row r="181" spans="1:7" x14ac:dyDescent="0.3">
      <c r="A181" s="84" t="s">
        <v>395</v>
      </c>
      <c r="B181" s="85" t="s">
        <v>302</v>
      </c>
      <c r="C181" s="83">
        <f>SUM(C182:C183)</f>
        <v>30000</v>
      </c>
      <c r="D181" s="83">
        <f>SUM(D182:D183)</f>
        <v>29500</v>
      </c>
      <c r="E181" s="76">
        <f t="shared" si="7"/>
        <v>98.33</v>
      </c>
      <c r="F181" s="75">
        <f t="shared" si="8"/>
        <v>0</v>
      </c>
      <c r="G181" s="60"/>
    </row>
    <row r="182" spans="1:7" ht="31.2" x14ac:dyDescent="0.3">
      <c r="A182" s="81" t="s">
        <v>224</v>
      </c>
      <c r="B182" s="82" t="s">
        <v>78</v>
      </c>
      <c r="C182" s="83">
        <v>21400</v>
      </c>
      <c r="D182" s="83">
        <v>21000</v>
      </c>
      <c r="E182" s="76">
        <f t="shared" si="7"/>
        <v>98.13</v>
      </c>
      <c r="F182" s="75">
        <f t="shared" si="8"/>
        <v>0</v>
      </c>
      <c r="G182" s="60" t="s">
        <v>0</v>
      </c>
    </row>
    <row r="183" spans="1:7" x14ac:dyDescent="0.3">
      <c r="A183" s="81" t="s">
        <v>225</v>
      </c>
      <c r="B183" s="82" t="s">
        <v>79</v>
      </c>
      <c r="C183" s="83">
        <v>8600</v>
      </c>
      <c r="D183" s="83">
        <v>8500</v>
      </c>
      <c r="E183" s="76">
        <f t="shared" si="7"/>
        <v>98.84</v>
      </c>
      <c r="F183" s="75">
        <f t="shared" si="8"/>
        <v>0</v>
      </c>
      <c r="G183" s="60" t="s">
        <v>0</v>
      </c>
    </row>
    <row r="184" spans="1:7" ht="46.8" x14ac:dyDescent="0.3">
      <c r="A184" s="84" t="s">
        <v>1078</v>
      </c>
      <c r="B184" s="85" t="s">
        <v>52</v>
      </c>
      <c r="C184" s="83">
        <f>C185</f>
        <v>276000</v>
      </c>
      <c r="D184" s="83">
        <f>D185</f>
        <v>275912.39</v>
      </c>
      <c r="E184" s="76">
        <f t="shared" si="7"/>
        <v>99.97</v>
      </c>
      <c r="F184" s="75">
        <f t="shared" si="8"/>
        <v>0.02</v>
      </c>
      <c r="G184" s="60"/>
    </row>
    <row r="185" spans="1:7" ht="46.8" x14ac:dyDescent="0.3">
      <c r="A185" s="81" t="s">
        <v>226</v>
      </c>
      <c r="B185" s="82" t="s">
        <v>52</v>
      </c>
      <c r="C185" s="83">
        <v>276000</v>
      </c>
      <c r="D185" s="83">
        <v>275912.39</v>
      </c>
      <c r="E185" s="76">
        <f t="shared" si="7"/>
        <v>99.97</v>
      </c>
      <c r="F185" s="75">
        <f t="shared" si="8"/>
        <v>0.02</v>
      </c>
      <c r="G185" s="60" t="s">
        <v>0</v>
      </c>
    </row>
    <row r="186" spans="1:7" x14ac:dyDescent="0.3">
      <c r="A186" s="84" t="s">
        <v>1081</v>
      </c>
      <c r="B186" s="79" t="s">
        <v>245</v>
      </c>
      <c r="C186" s="83">
        <f>C187</f>
        <v>729749.65</v>
      </c>
      <c r="D186" s="83">
        <f>D187</f>
        <v>737624.47</v>
      </c>
      <c r="E186" s="76">
        <f t="shared" si="7"/>
        <v>101.08</v>
      </c>
      <c r="F186" s="75">
        <f t="shared" si="8"/>
        <v>0.05</v>
      </c>
      <c r="G186" s="60"/>
    </row>
    <row r="187" spans="1:7" ht="31.2" x14ac:dyDescent="0.3">
      <c r="A187" s="81" t="s">
        <v>227</v>
      </c>
      <c r="B187" s="82" t="s">
        <v>22</v>
      </c>
      <c r="C187" s="83">
        <v>729749.65</v>
      </c>
      <c r="D187" s="83">
        <v>737624.47</v>
      </c>
      <c r="E187" s="76">
        <f t="shared" si="7"/>
        <v>101.08</v>
      </c>
      <c r="F187" s="75">
        <f t="shared" si="8"/>
        <v>0.05</v>
      </c>
      <c r="G187" s="60" t="s">
        <v>0</v>
      </c>
    </row>
    <row r="188" spans="1:7" x14ac:dyDescent="0.3">
      <c r="A188" s="97" t="s">
        <v>228</v>
      </c>
      <c r="B188" s="72" t="s">
        <v>88</v>
      </c>
      <c r="C188" s="77">
        <f t="shared" ref="C188:D191" si="9">C189</f>
        <v>45000</v>
      </c>
      <c r="D188" s="77">
        <f t="shared" si="9"/>
        <v>50000</v>
      </c>
      <c r="E188" s="76">
        <f t="shared" si="7"/>
        <v>111.11</v>
      </c>
      <c r="F188" s="75">
        <f t="shared" si="8"/>
        <v>0</v>
      </c>
      <c r="G188" s="60" t="s">
        <v>0</v>
      </c>
    </row>
    <row r="189" spans="1:7" x14ac:dyDescent="0.3">
      <c r="A189" s="97" t="s">
        <v>229</v>
      </c>
      <c r="B189" s="98" t="s">
        <v>90</v>
      </c>
      <c r="C189" s="83">
        <f t="shared" si="9"/>
        <v>45000</v>
      </c>
      <c r="D189" s="83">
        <f t="shared" si="9"/>
        <v>50000</v>
      </c>
      <c r="E189" s="76">
        <f t="shared" si="7"/>
        <v>111.11</v>
      </c>
      <c r="F189" s="75">
        <f t="shared" si="8"/>
        <v>0</v>
      </c>
      <c r="G189" s="60" t="s">
        <v>0</v>
      </c>
    </row>
    <row r="190" spans="1:7" x14ac:dyDescent="0.3">
      <c r="A190" s="84" t="s">
        <v>1079</v>
      </c>
      <c r="B190" s="85" t="s">
        <v>101</v>
      </c>
      <c r="C190" s="83">
        <f t="shared" si="9"/>
        <v>45000</v>
      </c>
      <c r="D190" s="83">
        <f t="shared" si="9"/>
        <v>50000</v>
      </c>
      <c r="E190" s="76">
        <f t="shared" si="7"/>
        <v>111.11</v>
      </c>
      <c r="F190" s="75">
        <f t="shared" si="8"/>
        <v>0</v>
      </c>
      <c r="G190" s="60"/>
    </row>
    <row r="191" spans="1:7" ht="78" x14ac:dyDescent="0.3">
      <c r="A191" s="84" t="s">
        <v>1080</v>
      </c>
      <c r="B191" s="79" t="s">
        <v>272</v>
      </c>
      <c r="C191" s="83">
        <f t="shared" si="9"/>
        <v>45000</v>
      </c>
      <c r="D191" s="83">
        <f t="shared" si="9"/>
        <v>50000</v>
      </c>
      <c r="E191" s="76">
        <f t="shared" si="7"/>
        <v>111.11</v>
      </c>
      <c r="F191" s="75">
        <f t="shared" si="8"/>
        <v>0</v>
      </c>
      <c r="G191" s="60"/>
    </row>
    <row r="192" spans="1:7" x14ac:dyDescent="0.3">
      <c r="A192" s="81" t="s">
        <v>230</v>
      </c>
      <c r="B192" s="82" t="s">
        <v>80</v>
      </c>
      <c r="C192" s="83">
        <v>45000</v>
      </c>
      <c r="D192" s="83">
        <v>50000</v>
      </c>
      <c r="E192" s="76">
        <f t="shared" si="7"/>
        <v>111.11</v>
      </c>
      <c r="F192" s="75">
        <f t="shared" si="8"/>
        <v>0</v>
      </c>
      <c r="G192" s="60" t="s">
        <v>0</v>
      </c>
    </row>
    <row r="193" spans="1:7" x14ac:dyDescent="0.3">
      <c r="A193" s="97" t="s">
        <v>231</v>
      </c>
      <c r="B193" s="72" t="s">
        <v>88</v>
      </c>
      <c r="C193" s="77">
        <f t="shared" ref="C193:D196" si="10">C194</f>
        <v>6000</v>
      </c>
      <c r="D193" s="77">
        <f t="shared" si="10"/>
        <v>6000</v>
      </c>
      <c r="E193" s="76">
        <f t="shared" si="7"/>
        <v>100</v>
      </c>
      <c r="F193" s="75">
        <f t="shared" si="8"/>
        <v>0</v>
      </c>
      <c r="G193" s="60" t="s">
        <v>0</v>
      </c>
    </row>
    <row r="194" spans="1:7" x14ac:dyDescent="0.3">
      <c r="A194" s="97" t="s">
        <v>232</v>
      </c>
      <c r="B194" s="98" t="s">
        <v>90</v>
      </c>
      <c r="C194" s="83">
        <f t="shared" si="10"/>
        <v>6000</v>
      </c>
      <c r="D194" s="83">
        <f t="shared" si="10"/>
        <v>6000</v>
      </c>
      <c r="E194" s="76">
        <f t="shared" si="7"/>
        <v>100</v>
      </c>
      <c r="F194" s="75">
        <f t="shared" si="8"/>
        <v>0</v>
      </c>
      <c r="G194" s="60" t="s">
        <v>0</v>
      </c>
    </row>
    <row r="195" spans="1:7" x14ac:dyDescent="0.3">
      <c r="A195" s="84" t="s">
        <v>1076</v>
      </c>
      <c r="B195" s="85" t="s">
        <v>101</v>
      </c>
      <c r="C195" s="83">
        <f t="shared" si="10"/>
        <v>6000</v>
      </c>
      <c r="D195" s="83">
        <f t="shared" si="10"/>
        <v>6000</v>
      </c>
      <c r="E195" s="76">
        <f t="shared" si="7"/>
        <v>100</v>
      </c>
      <c r="F195" s="75">
        <f t="shared" si="8"/>
        <v>0</v>
      </c>
      <c r="G195" s="60"/>
    </row>
    <row r="196" spans="1:7" ht="37.5" customHeight="1" x14ac:dyDescent="0.3">
      <c r="A196" s="84" t="s">
        <v>1077</v>
      </c>
      <c r="B196" s="79" t="s">
        <v>245</v>
      </c>
      <c r="C196" s="83">
        <f t="shared" si="10"/>
        <v>6000</v>
      </c>
      <c r="D196" s="83">
        <f t="shared" si="10"/>
        <v>6000</v>
      </c>
      <c r="E196" s="76">
        <f t="shared" si="7"/>
        <v>100</v>
      </c>
      <c r="F196" s="75">
        <f t="shared" si="8"/>
        <v>0</v>
      </c>
      <c r="G196" s="60"/>
    </row>
    <row r="197" spans="1:7" ht="31.2" x14ac:dyDescent="0.3">
      <c r="A197" s="81" t="s">
        <v>233</v>
      </c>
      <c r="B197" s="82" t="s">
        <v>22</v>
      </c>
      <c r="C197" s="83">
        <v>6000</v>
      </c>
      <c r="D197" s="83">
        <v>6000</v>
      </c>
      <c r="E197" s="76">
        <f t="shared" si="7"/>
        <v>100</v>
      </c>
      <c r="F197" s="75">
        <f t="shared" si="8"/>
        <v>0</v>
      </c>
      <c r="G197" s="60" t="s">
        <v>0</v>
      </c>
    </row>
    <row r="198" spans="1:7" s="61" customFormat="1" x14ac:dyDescent="0.3">
      <c r="A198" s="90"/>
      <c r="B198" s="91" t="s">
        <v>303</v>
      </c>
      <c r="C198" s="92">
        <f>C8+C59+C70+C97+C105+C109+C113+C172+C188+C193</f>
        <v>1475158096.55</v>
      </c>
      <c r="D198" s="92">
        <f>D8+D59+D70+D97+D105+D109+D113+D172+D188+D193</f>
        <v>1476741250.98</v>
      </c>
      <c r="E198" s="76">
        <f t="shared" si="7"/>
        <v>100.11</v>
      </c>
      <c r="F198" s="75">
        <f t="shared" si="8"/>
        <v>100</v>
      </c>
    </row>
  </sheetData>
  <autoFilter ref="A7:G198"/>
  <mergeCells count="4">
    <mergeCell ref="A5:F5"/>
    <mergeCell ref="D1:F1"/>
    <mergeCell ref="D2:F2"/>
    <mergeCell ref="D3:F3"/>
  </mergeCells>
  <pageMargins left="1.1811023622047245" right="0.39370078740157483" top="0.39370078740157483" bottom="0.78740157480314965" header="0.31496062992125984" footer="0.31496062992125984"/>
  <pageSetup paperSize="9" scale="42" firstPageNumber="3" fitToHeight="0" orientation="portrait" useFirstPageNumber="1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5"/>
  <sheetViews>
    <sheetView view="pageLayout" topLeftCell="A974" zoomScale="90" zoomScaleNormal="100" zoomScalePageLayoutView="90" workbookViewId="0">
      <selection activeCell="B981" sqref="B981"/>
    </sheetView>
  </sheetViews>
  <sheetFormatPr defaultColWidth="9.109375" defaultRowHeight="18" x14ac:dyDescent="0.35"/>
  <cols>
    <col min="1" max="1" width="4.44140625" style="9" customWidth="1"/>
    <col min="2" max="2" width="73.44140625" style="9" customWidth="1"/>
    <col min="3" max="3" width="6" style="9" customWidth="1"/>
    <col min="4" max="4" width="4" style="9" customWidth="1"/>
    <col min="5" max="5" width="4.88671875" style="9" customWidth="1"/>
    <col min="6" max="6" width="12.5546875" style="27" customWidth="1"/>
    <col min="7" max="7" width="8.109375" style="27" customWidth="1"/>
    <col min="8" max="9" width="15.5546875" style="9" customWidth="1"/>
    <col min="10" max="10" width="12" style="9" customWidth="1"/>
    <col min="11" max="16384" width="9.109375" style="9"/>
  </cols>
  <sheetData>
    <row r="1" spans="1:10" x14ac:dyDescent="0.35">
      <c r="G1" s="56"/>
      <c r="H1" s="103" t="s">
        <v>1056</v>
      </c>
      <c r="I1" s="103"/>
      <c r="J1" s="103"/>
    </row>
    <row r="2" spans="1:10" x14ac:dyDescent="0.35">
      <c r="G2" s="56"/>
      <c r="H2" s="102" t="s">
        <v>1087</v>
      </c>
      <c r="I2" s="102"/>
      <c r="J2" s="102"/>
    </row>
    <row r="3" spans="1:10" x14ac:dyDescent="0.35">
      <c r="G3" s="56"/>
      <c r="H3" s="104" t="s">
        <v>1086</v>
      </c>
      <c r="I3" s="104"/>
      <c r="J3" s="104"/>
    </row>
    <row r="5" spans="1:10" s="48" customFormat="1" ht="17.399999999999999" x14ac:dyDescent="0.3">
      <c r="B5" s="48" t="s">
        <v>1057</v>
      </c>
      <c r="F5" s="49"/>
      <c r="G5" s="49"/>
    </row>
    <row r="9" spans="1:10" s="53" customFormat="1" ht="90" customHeight="1" x14ac:dyDescent="0.3">
      <c r="A9" s="50" t="s">
        <v>1062</v>
      </c>
      <c r="B9" s="51" t="s">
        <v>397</v>
      </c>
      <c r="C9" s="52" t="s">
        <v>1058</v>
      </c>
      <c r="D9" s="52" t="s">
        <v>1061</v>
      </c>
      <c r="E9" s="52" t="s">
        <v>1054</v>
      </c>
      <c r="F9" s="52" t="s">
        <v>1084</v>
      </c>
      <c r="G9" s="52" t="s">
        <v>1085</v>
      </c>
      <c r="H9" s="51" t="s">
        <v>398</v>
      </c>
      <c r="I9" s="51" t="s">
        <v>84</v>
      </c>
      <c r="J9" s="51" t="s">
        <v>1060</v>
      </c>
    </row>
    <row r="10" spans="1:10" s="14" customFormat="1" ht="35.25" customHeight="1" x14ac:dyDescent="0.25">
      <c r="A10" s="11"/>
      <c r="B10" s="12" t="s">
        <v>1083</v>
      </c>
      <c r="C10" s="17" t="s">
        <v>1059</v>
      </c>
      <c r="D10" s="13"/>
      <c r="E10" s="13"/>
      <c r="F10" s="13"/>
      <c r="G10" s="13"/>
      <c r="H10" s="21">
        <v>1524840356.8100009</v>
      </c>
      <c r="I10" s="21">
        <v>1492449969.8199997</v>
      </c>
      <c r="J10" s="21">
        <f t="shared" ref="J10" si="0">ROUND(I10/H10*100,2)</f>
        <v>97.88</v>
      </c>
    </row>
    <row r="11" spans="1:10" s="22" customFormat="1" ht="26.25" customHeight="1" x14ac:dyDescent="0.25">
      <c r="A11" s="15" t="s">
        <v>1063</v>
      </c>
      <c r="B11" s="16" t="s">
        <v>399</v>
      </c>
      <c r="C11" s="17" t="s">
        <v>1059</v>
      </c>
      <c r="D11" s="18">
        <v>1</v>
      </c>
      <c r="E11" s="19" t="s">
        <v>0</v>
      </c>
      <c r="F11" s="30" t="s">
        <v>0</v>
      </c>
      <c r="G11" s="28" t="s">
        <v>0</v>
      </c>
      <c r="H11" s="20">
        <v>189659934.53</v>
      </c>
      <c r="I11" s="21">
        <v>186436889.69999999</v>
      </c>
      <c r="J11" s="21">
        <f>ROUND(I11/H11*100,2)</f>
        <v>98.3</v>
      </c>
    </row>
    <row r="12" spans="1:10" s="22" customFormat="1" ht="26.4" x14ac:dyDescent="0.25">
      <c r="A12" s="15"/>
      <c r="B12" s="16" t="s">
        <v>400</v>
      </c>
      <c r="C12" s="17" t="s">
        <v>1059</v>
      </c>
      <c r="D12" s="18">
        <v>1</v>
      </c>
      <c r="E12" s="19">
        <v>2</v>
      </c>
      <c r="F12" s="30" t="s">
        <v>0</v>
      </c>
      <c r="G12" s="28" t="s">
        <v>0</v>
      </c>
      <c r="H12" s="20">
        <v>2797266.46</v>
      </c>
      <c r="I12" s="21">
        <v>2797200.6300000004</v>
      </c>
      <c r="J12" s="21">
        <f t="shared" ref="J12:J75" si="1">ROUND(I12/H12*100,2)</f>
        <v>100</v>
      </c>
    </row>
    <row r="13" spans="1:10" s="22" customFormat="1" ht="13.2" x14ac:dyDescent="0.25">
      <c r="A13" s="15"/>
      <c r="B13" s="23" t="s">
        <v>401</v>
      </c>
      <c r="C13" s="17" t="s">
        <v>1059</v>
      </c>
      <c r="D13" s="18">
        <v>1</v>
      </c>
      <c r="E13" s="19">
        <v>2</v>
      </c>
      <c r="F13" s="30" t="s">
        <v>402</v>
      </c>
      <c r="G13" s="28" t="s">
        <v>0</v>
      </c>
      <c r="H13" s="20">
        <v>2797266.46</v>
      </c>
      <c r="I13" s="21">
        <v>2797200.6300000004</v>
      </c>
      <c r="J13" s="21">
        <f t="shared" si="1"/>
        <v>100</v>
      </c>
    </row>
    <row r="14" spans="1:10" s="22" customFormat="1" ht="13.2" x14ac:dyDescent="0.25">
      <c r="A14" s="15"/>
      <c r="B14" s="23" t="s">
        <v>403</v>
      </c>
      <c r="C14" s="17" t="s">
        <v>1059</v>
      </c>
      <c r="D14" s="18">
        <v>1</v>
      </c>
      <c r="E14" s="19">
        <v>2</v>
      </c>
      <c r="F14" s="30" t="s">
        <v>404</v>
      </c>
      <c r="G14" s="28" t="s">
        <v>0</v>
      </c>
      <c r="H14" s="20">
        <v>2797266.46</v>
      </c>
      <c r="I14" s="21">
        <v>2797200.6300000004</v>
      </c>
      <c r="J14" s="21">
        <f t="shared" si="1"/>
        <v>100</v>
      </c>
    </row>
    <row r="15" spans="1:10" s="22" customFormat="1" ht="39.6" x14ac:dyDescent="0.25">
      <c r="A15" s="15"/>
      <c r="B15" s="24" t="s">
        <v>405</v>
      </c>
      <c r="C15" s="17" t="s">
        <v>1059</v>
      </c>
      <c r="D15" s="18">
        <v>1</v>
      </c>
      <c r="E15" s="19">
        <v>2</v>
      </c>
      <c r="F15" s="30" t="s">
        <v>404</v>
      </c>
      <c r="G15" s="28" t="s">
        <v>406</v>
      </c>
      <c r="H15" s="20">
        <v>2797266.46</v>
      </c>
      <c r="I15" s="21">
        <v>2797200.6300000004</v>
      </c>
      <c r="J15" s="21">
        <f t="shared" si="1"/>
        <v>100</v>
      </c>
    </row>
    <row r="16" spans="1:10" s="22" customFormat="1" ht="13.2" x14ac:dyDescent="0.25">
      <c r="A16" s="15"/>
      <c r="B16" s="25" t="s">
        <v>407</v>
      </c>
      <c r="C16" s="17" t="s">
        <v>1059</v>
      </c>
      <c r="D16" s="18">
        <v>1</v>
      </c>
      <c r="E16" s="19">
        <v>2</v>
      </c>
      <c r="F16" s="30" t="s">
        <v>404</v>
      </c>
      <c r="G16" s="28" t="s">
        <v>408</v>
      </c>
      <c r="H16" s="20">
        <v>2797266.46</v>
      </c>
      <c r="I16" s="21">
        <v>2797200.6300000004</v>
      </c>
      <c r="J16" s="21">
        <f t="shared" si="1"/>
        <v>100</v>
      </c>
    </row>
    <row r="17" spans="1:10" s="22" customFormat="1" ht="26.4" x14ac:dyDescent="0.25">
      <c r="A17" s="15"/>
      <c r="B17" s="16" t="s">
        <v>409</v>
      </c>
      <c r="C17" s="17" t="s">
        <v>1059</v>
      </c>
      <c r="D17" s="18">
        <v>1</v>
      </c>
      <c r="E17" s="19">
        <v>3</v>
      </c>
      <c r="F17" s="30" t="s">
        <v>0</v>
      </c>
      <c r="G17" s="28" t="s">
        <v>0</v>
      </c>
      <c r="H17" s="20">
        <v>10210463.98</v>
      </c>
      <c r="I17" s="21">
        <v>10210463.98</v>
      </c>
      <c r="J17" s="21">
        <f t="shared" si="1"/>
        <v>100</v>
      </c>
    </row>
    <row r="18" spans="1:10" s="22" customFormat="1" ht="13.2" x14ac:dyDescent="0.25">
      <c r="A18" s="15"/>
      <c r="B18" s="23" t="s">
        <v>401</v>
      </c>
      <c r="C18" s="17" t="s">
        <v>1059</v>
      </c>
      <c r="D18" s="18">
        <v>1</v>
      </c>
      <c r="E18" s="19">
        <v>3</v>
      </c>
      <c r="F18" s="30" t="s">
        <v>402</v>
      </c>
      <c r="G18" s="28" t="s">
        <v>0</v>
      </c>
      <c r="H18" s="20">
        <v>10210463.98</v>
      </c>
      <c r="I18" s="21">
        <v>10210463.98</v>
      </c>
      <c r="J18" s="21">
        <f t="shared" si="1"/>
        <v>100</v>
      </c>
    </row>
    <row r="19" spans="1:10" s="22" customFormat="1" ht="13.2" x14ac:dyDescent="0.25">
      <c r="A19" s="15"/>
      <c r="B19" s="23" t="s">
        <v>410</v>
      </c>
      <c r="C19" s="17" t="s">
        <v>1059</v>
      </c>
      <c r="D19" s="18">
        <v>1</v>
      </c>
      <c r="E19" s="19">
        <v>3</v>
      </c>
      <c r="F19" s="30" t="s">
        <v>411</v>
      </c>
      <c r="G19" s="28" t="s">
        <v>0</v>
      </c>
      <c r="H19" s="20">
        <v>6875356.1700000009</v>
      </c>
      <c r="I19" s="21">
        <v>6875356.1700000009</v>
      </c>
      <c r="J19" s="21">
        <f t="shared" si="1"/>
        <v>100</v>
      </c>
    </row>
    <row r="20" spans="1:10" s="22" customFormat="1" ht="39.6" x14ac:dyDescent="0.25">
      <c r="A20" s="15"/>
      <c r="B20" s="24" t="s">
        <v>405</v>
      </c>
      <c r="C20" s="17" t="s">
        <v>1059</v>
      </c>
      <c r="D20" s="18">
        <v>1</v>
      </c>
      <c r="E20" s="19">
        <v>3</v>
      </c>
      <c r="F20" s="30" t="s">
        <v>411</v>
      </c>
      <c r="G20" s="28" t="s">
        <v>406</v>
      </c>
      <c r="H20" s="20">
        <v>5462163.3300000001</v>
      </c>
      <c r="I20" s="21">
        <v>5462163.3300000001</v>
      </c>
      <c r="J20" s="21">
        <f t="shared" si="1"/>
        <v>100</v>
      </c>
    </row>
    <row r="21" spans="1:10" s="22" customFormat="1" ht="13.2" x14ac:dyDescent="0.25">
      <c r="A21" s="15"/>
      <c r="B21" s="25" t="s">
        <v>407</v>
      </c>
      <c r="C21" s="17" t="s">
        <v>1059</v>
      </c>
      <c r="D21" s="18">
        <v>1</v>
      </c>
      <c r="E21" s="19">
        <v>3</v>
      </c>
      <c r="F21" s="30" t="s">
        <v>411</v>
      </c>
      <c r="G21" s="28" t="s">
        <v>408</v>
      </c>
      <c r="H21" s="20">
        <v>5462163.3300000001</v>
      </c>
      <c r="I21" s="21">
        <v>5462163.3300000001</v>
      </c>
      <c r="J21" s="21">
        <f t="shared" si="1"/>
        <v>100</v>
      </c>
    </row>
    <row r="22" spans="1:10" s="22" customFormat="1" ht="13.2" x14ac:dyDescent="0.25">
      <c r="A22" s="15"/>
      <c r="B22" s="24" t="s">
        <v>412</v>
      </c>
      <c r="C22" s="17" t="s">
        <v>1059</v>
      </c>
      <c r="D22" s="18">
        <v>1</v>
      </c>
      <c r="E22" s="19">
        <v>3</v>
      </c>
      <c r="F22" s="30" t="s">
        <v>411</v>
      </c>
      <c r="G22" s="28" t="s">
        <v>413</v>
      </c>
      <c r="H22" s="20">
        <v>1294933.3999999999</v>
      </c>
      <c r="I22" s="21">
        <v>1294933.3999999999</v>
      </c>
      <c r="J22" s="21">
        <f t="shared" si="1"/>
        <v>100</v>
      </c>
    </row>
    <row r="23" spans="1:10" s="22" customFormat="1" ht="26.4" x14ac:dyDescent="0.25">
      <c r="A23" s="15"/>
      <c r="B23" s="25" t="s">
        <v>414</v>
      </c>
      <c r="C23" s="17" t="s">
        <v>1059</v>
      </c>
      <c r="D23" s="18">
        <v>1</v>
      </c>
      <c r="E23" s="19">
        <v>3</v>
      </c>
      <c r="F23" s="30" t="s">
        <v>411</v>
      </c>
      <c r="G23" s="28" t="s">
        <v>415</v>
      </c>
      <c r="H23" s="20">
        <v>1294933.3999999999</v>
      </c>
      <c r="I23" s="21">
        <v>1294933.3999999999</v>
      </c>
      <c r="J23" s="21">
        <f t="shared" si="1"/>
        <v>100</v>
      </c>
    </row>
    <row r="24" spans="1:10" s="22" customFormat="1" ht="13.2" x14ac:dyDescent="0.25">
      <c r="A24" s="15"/>
      <c r="B24" s="24" t="s">
        <v>416</v>
      </c>
      <c r="C24" s="17" t="s">
        <v>1059</v>
      </c>
      <c r="D24" s="18">
        <v>1</v>
      </c>
      <c r="E24" s="19">
        <v>3</v>
      </c>
      <c r="F24" s="30" t="s">
        <v>411</v>
      </c>
      <c r="G24" s="28" t="s">
        <v>417</v>
      </c>
      <c r="H24" s="20">
        <v>118259.44</v>
      </c>
      <c r="I24" s="21">
        <v>118259.44</v>
      </c>
      <c r="J24" s="21">
        <f t="shared" si="1"/>
        <v>100</v>
      </c>
    </row>
    <row r="25" spans="1:10" s="22" customFormat="1" ht="13.2" x14ac:dyDescent="0.25">
      <c r="A25" s="15"/>
      <c r="B25" s="25" t="s">
        <v>418</v>
      </c>
      <c r="C25" s="17" t="s">
        <v>1059</v>
      </c>
      <c r="D25" s="18">
        <v>1</v>
      </c>
      <c r="E25" s="19">
        <v>3</v>
      </c>
      <c r="F25" s="30" t="s">
        <v>411</v>
      </c>
      <c r="G25" s="28" t="s">
        <v>419</v>
      </c>
      <c r="H25" s="20">
        <v>118259.44</v>
      </c>
      <c r="I25" s="21">
        <v>118259.44</v>
      </c>
      <c r="J25" s="21">
        <f t="shared" si="1"/>
        <v>100</v>
      </c>
    </row>
    <row r="26" spans="1:10" s="22" customFormat="1" ht="13.2" x14ac:dyDescent="0.25">
      <c r="A26" s="15"/>
      <c r="B26" s="23" t="s">
        <v>420</v>
      </c>
      <c r="C26" s="17" t="s">
        <v>1059</v>
      </c>
      <c r="D26" s="18">
        <v>1</v>
      </c>
      <c r="E26" s="19">
        <v>3</v>
      </c>
      <c r="F26" s="30" t="s">
        <v>421</v>
      </c>
      <c r="G26" s="28" t="s">
        <v>0</v>
      </c>
      <c r="H26" s="20">
        <v>3335107.8099999996</v>
      </c>
      <c r="I26" s="21">
        <v>3335107.8099999996</v>
      </c>
      <c r="J26" s="21">
        <f t="shared" si="1"/>
        <v>100</v>
      </c>
    </row>
    <row r="27" spans="1:10" s="22" customFormat="1" ht="39.6" x14ac:dyDescent="0.25">
      <c r="A27" s="15"/>
      <c r="B27" s="24" t="s">
        <v>405</v>
      </c>
      <c r="C27" s="17" t="s">
        <v>1059</v>
      </c>
      <c r="D27" s="18">
        <v>1</v>
      </c>
      <c r="E27" s="19">
        <v>3</v>
      </c>
      <c r="F27" s="30" t="s">
        <v>421</v>
      </c>
      <c r="G27" s="28" t="s">
        <v>406</v>
      </c>
      <c r="H27" s="20">
        <v>3335107.8099999996</v>
      </c>
      <c r="I27" s="21">
        <v>3335107.8099999996</v>
      </c>
      <c r="J27" s="21">
        <f t="shared" si="1"/>
        <v>100</v>
      </c>
    </row>
    <row r="28" spans="1:10" s="22" customFormat="1" ht="13.2" x14ac:dyDescent="0.25">
      <c r="A28" s="15"/>
      <c r="B28" s="25" t="s">
        <v>407</v>
      </c>
      <c r="C28" s="17" t="s">
        <v>1059</v>
      </c>
      <c r="D28" s="18">
        <v>1</v>
      </c>
      <c r="E28" s="19">
        <v>3</v>
      </c>
      <c r="F28" s="30" t="s">
        <v>421</v>
      </c>
      <c r="G28" s="28" t="s">
        <v>408</v>
      </c>
      <c r="H28" s="20">
        <v>3335107.8099999996</v>
      </c>
      <c r="I28" s="21">
        <v>3335107.8099999996</v>
      </c>
      <c r="J28" s="21">
        <f t="shared" si="1"/>
        <v>100</v>
      </c>
    </row>
    <row r="29" spans="1:10" s="22" customFormat="1" ht="39.6" x14ac:dyDescent="0.25">
      <c r="A29" s="15"/>
      <c r="B29" s="16" t="s">
        <v>422</v>
      </c>
      <c r="C29" s="17" t="s">
        <v>1059</v>
      </c>
      <c r="D29" s="18">
        <v>1</v>
      </c>
      <c r="E29" s="19">
        <v>4</v>
      </c>
      <c r="F29" s="30" t="s">
        <v>0</v>
      </c>
      <c r="G29" s="28" t="s">
        <v>0</v>
      </c>
      <c r="H29" s="20">
        <v>42615532.18</v>
      </c>
      <c r="I29" s="21">
        <v>41441980.110000007</v>
      </c>
      <c r="J29" s="21">
        <f t="shared" si="1"/>
        <v>97.25</v>
      </c>
    </row>
    <row r="30" spans="1:10" s="22" customFormat="1" ht="26.4" x14ac:dyDescent="0.25">
      <c r="A30" s="15"/>
      <c r="B30" s="23" t="s">
        <v>423</v>
      </c>
      <c r="C30" s="17" t="s">
        <v>1059</v>
      </c>
      <c r="D30" s="18">
        <v>1</v>
      </c>
      <c r="E30" s="19">
        <v>4</v>
      </c>
      <c r="F30" s="30" t="s">
        <v>424</v>
      </c>
      <c r="G30" s="28" t="s">
        <v>0</v>
      </c>
      <c r="H30" s="20">
        <v>12427426.720000001</v>
      </c>
      <c r="I30" s="21">
        <v>12203916.020000001</v>
      </c>
      <c r="J30" s="21">
        <f t="shared" si="1"/>
        <v>98.2</v>
      </c>
    </row>
    <row r="31" spans="1:10" s="22" customFormat="1" ht="26.4" x14ac:dyDescent="0.25">
      <c r="A31" s="15"/>
      <c r="B31" s="23" t="s">
        <v>425</v>
      </c>
      <c r="C31" s="17" t="s">
        <v>1059</v>
      </c>
      <c r="D31" s="18">
        <v>1</v>
      </c>
      <c r="E31" s="19">
        <v>4</v>
      </c>
      <c r="F31" s="30" t="s">
        <v>426</v>
      </c>
      <c r="G31" s="28" t="s">
        <v>0</v>
      </c>
      <c r="H31" s="20">
        <v>12427426.720000001</v>
      </c>
      <c r="I31" s="21">
        <v>12203916.020000001</v>
      </c>
      <c r="J31" s="21">
        <f t="shared" si="1"/>
        <v>98.2</v>
      </c>
    </row>
    <row r="32" spans="1:10" s="22" customFormat="1" ht="26.4" x14ac:dyDescent="0.25">
      <c r="A32" s="15"/>
      <c r="B32" s="23" t="s">
        <v>427</v>
      </c>
      <c r="C32" s="17" t="s">
        <v>1059</v>
      </c>
      <c r="D32" s="18">
        <v>1</v>
      </c>
      <c r="E32" s="19">
        <v>4</v>
      </c>
      <c r="F32" s="30" t="s">
        <v>428</v>
      </c>
      <c r="G32" s="28" t="s">
        <v>0</v>
      </c>
      <c r="H32" s="20">
        <v>12427426.720000001</v>
      </c>
      <c r="I32" s="21">
        <v>12203916.020000001</v>
      </c>
      <c r="J32" s="21">
        <f t="shared" si="1"/>
        <v>98.2</v>
      </c>
    </row>
    <row r="33" spans="1:10" s="22" customFormat="1" ht="20.25" customHeight="1" x14ac:dyDescent="0.25">
      <c r="A33" s="15"/>
      <c r="B33" s="23" t="s">
        <v>410</v>
      </c>
      <c r="C33" s="17" t="s">
        <v>1059</v>
      </c>
      <c r="D33" s="18">
        <v>1</v>
      </c>
      <c r="E33" s="19">
        <v>4</v>
      </c>
      <c r="F33" s="30" t="s">
        <v>429</v>
      </c>
      <c r="G33" s="28" t="s">
        <v>0</v>
      </c>
      <c r="H33" s="20">
        <v>12427426.720000001</v>
      </c>
      <c r="I33" s="21">
        <v>12203916.020000001</v>
      </c>
      <c r="J33" s="21">
        <f t="shared" si="1"/>
        <v>98.2</v>
      </c>
    </row>
    <row r="34" spans="1:10" s="22" customFormat="1" ht="39.6" x14ac:dyDescent="0.25">
      <c r="A34" s="15"/>
      <c r="B34" s="24" t="s">
        <v>405</v>
      </c>
      <c r="C34" s="17" t="s">
        <v>1059</v>
      </c>
      <c r="D34" s="18">
        <v>1</v>
      </c>
      <c r="E34" s="19">
        <v>4</v>
      </c>
      <c r="F34" s="30" t="s">
        <v>429</v>
      </c>
      <c r="G34" s="28" t="s">
        <v>406</v>
      </c>
      <c r="H34" s="20">
        <v>11865582.16</v>
      </c>
      <c r="I34" s="21">
        <v>11643471.460000001</v>
      </c>
      <c r="J34" s="21">
        <f t="shared" si="1"/>
        <v>98.13</v>
      </c>
    </row>
    <row r="35" spans="1:10" s="22" customFormat="1" ht="13.2" x14ac:dyDescent="0.25">
      <c r="A35" s="15"/>
      <c r="B35" s="25" t="s">
        <v>407</v>
      </c>
      <c r="C35" s="17" t="s">
        <v>1059</v>
      </c>
      <c r="D35" s="18">
        <v>1</v>
      </c>
      <c r="E35" s="19">
        <v>4</v>
      </c>
      <c r="F35" s="30" t="s">
        <v>429</v>
      </c>
      <c r="G35" s="28" t="s">
        <v>408</v>
      </c>
      <c r="H35" s="20">
        <v>11865582.16</v>
      </c>
      <c r="I35" s="21">
        <v>11643471.460000001</v>
      </c>
      <c r="J35" s="21">
        <f t="shared" si="1"/>
        <v>98.13</v>
      </c>
    </row>
    <row r="36" spans="1:10" s="22" customFormat="1" ht="13.2" x14ac:dyDescent="0.25">
      <c r="A36" s="15"/>
      <c r="B36" s="24" t="s">
        <v>412</v>
      </c>
      <c r="C36" s="17" t="s">
        <v>1059</v>
      </c>
      <c r="D36" s="18">
        <v>1</v>
      </c>
      <c r="E36" s="19">
        <v>4</v>
      </c>
      <c r="F36" s="30" t="s">
        <v>429</v>
      </c>
      <c r="G36" s="28" t="s">
        <v>413</v>
      </c>
      <c r="H36" s="20">
        <v>561844.56000000006</v>
      </c>
      <c r="I36" s="21">
        <v>560444.56000000006</v>
      </c>
      <c r="J36" s="21">
        <f t="shared" si="1"/>
        <v>99.75</v>
      </c>
    </row>
    <row r="37" spans="1:10" s="22" customFormat="1" ht="26.4" x14ac:dyDescent="0.25">
      <c r="A37" s="15"/>
      <c r="B37" s="25" t="s">
        <v>414</v>
      </c>
      <c r="C37" s="17" t="s">
        <v>1059</v>
      </c>
      <c r="D37" s="18">
        <v>1</v>
      </c>
      <c r="E37" s="19">
        <v>4</v>
      </c>
      <c r="F37" s="30" t="s">
        <v>429</v>
      </c>
      <c r="G37" s="28" t="s">
        <v>415</v>
      </c>
      <c r="H37" s="20">
        <v>561844.56000000006</v>
      </c>
      <c r="I37" s="21">
        <v>560444.56000000006</v>
      </c>
      <c r="J37" s="21">
        <f t="shared" si="1"/>
        <v>99.75</v>
      </c>
    </row>
    <row r="38" spans="1:10" s="22" customFormat="1" ht="13.2" x14ac:dyDescent="0.25">
      <c r="A38" s="15"/>
      <c r="B38" s="23" t="s">
        <v>430</v>
      </c>
      <c r="C38" s="17" t="s">
        <v>1059</v>
      </c>
      <c r="D38" s="18">
        <v>1</v>
      </c>
      <c r="E38" s="19">
        <v>4</v>
      </c>
      <c r="F38" s="30" t="s">
        <v>431</v>
      </c>
      <c r="G38" s="28" t="s">
        <v>0</v>
      </c>
      <c r="H38" s="20">
        <v>4941801.2200000007</v>
      </c>
      <c r="I38" s="21">
        <v>4767398.96</v>
      </c>
      <c r="J38" s="21">
        <f t="shared" si="1"/>
        <v>96.47</v>
      </c>
    </row>
    <row r="39" spans="1:10" s="22" customFormat="1" ht="26.4" x14ac:dyDescent="0.25">
      <c r="A39" s="15"/>
      <c r="B39" s="23" t="s">
        <v>432</v>
      </c>
      <c r="C39" s="17" t="s">
        <v>1059</v>
      </c>
      <c r="D39" s="18">
        <v>1</v>
      </c>
      <c r="E39" s="19">
        <v>4</v>
      </c>
      <c r="F39" s="30" t="s">
        <v>433</v>
      </c>
      <c r="G39" s="28" t="s">
        <v>0</v>
      </c>
      <c r="H39" s="20">
        <v>4941801.2200000007</v>
      </c>
      <c r="I39" s="21">
        <v>4767398.96</v>
      </c>
      <c r="J39" s="21">
        <f t="shared" si="1"/>
        <v>96.47</v>
      </c>
    </row>
    <row r="40" spans="1:10" s="22" customFormat="1" ht="13.2" x14ac:dyDescent="0.25">
      <c r="A40" s="15"/>
      <c r="B40" s="23" t="s">
        <v>434</v>
      </c>
      <c r="C40" s="17" t="s">
        <v>1059</v>
      </c>
      <c r="D40" s="18">
        <v>1</v>
      </c>
      <c r="E40" s="19">
        <v>4</v>
      </c>
      <c r="F40" s="30" t="s">
        <v>435</v>
      </c>
      <c r="G40" s="28" t="s">
        <v>0</v>
      </c>
      <c r="H40" s="20">
        <v>4941801.2200000007</v>
      </c>
      <c r="I40" s="21">
        <v>4767398.96</v>
      </c>
      <c r="J40" s="21">
        <f t="shared" si="1"/>
        <v>96.47</v>
      </c>
    </row>
    <row r="41" spans="1:10" s="22" customFormat="1" ht="13.2" x14ac:dyDescent="0.25">
      <c r="A41" s="15"/>
      <c r="B41" s="23" t="s">
        <v>410</v>
      </c>
      <c r="C41" s="17" t="s">
        <v>1059</v>
      </c>
      <c r="D41" s="18">
        <v>1</v>
      </c>
      <c r="E41" s="19">
        <v>4</v>
      </c>
      <c r="F41" s="30" t="s">
        <v>436</v>
      </c>
      <c r="G41" s="28" t="s">
        <v>0</v>
      </c>
      <c r="H41" s="20">
        <v>4941801.2200000007</v>
      </c>
      <c r="I41" s="21">
        <v>4767398.96</v>
      </c>
      <c r="J41" s="21">
        <f t="shared" si="1"/>
        <v>96.47</v>
      </c>
    </row>
    <row r="42" spans="1:10" s="22" customFormat="1" ht="39.6" x14ac:dyDescent="0.25">
      <c r="A42" s="15"/>
      <c r="B42" s="24" t="s">
        <v>405</v>
      </c>
      <c r="C42" s="17" t="s">
        <v>1059</v>
      </c>
      <c r="D42" s="18">
        <v>1</v>
      </c>
      <c r="E42" s="19">
        <v>4</v>
      </c>
      <c r="F42" s="30" t="s">
        <v>436</v>
      </c>
      <c r="G42" s="28" t="s">
        <v>406</v>
      </c>
      <c r="H42" s="20">
        <v>4941801.2200000007</v>
      </c>
      <c r="I42" s="21">
        <v>4767398.96</v>
      </c>
      <c r="J42" s="21">
        <f t="shared" si="1"/>
        <v>96.47</v>
      </c>
    </row>
    <row r="43" spans="1:10" s="22" customFormat="1" ht="13.2" x14ac:dyDescent="0.25">
      <c r="A43" s="15"/>
      <c r="B43" s="25" t="s">
        <v>407</v>
      </c>
      <c r="C43" s="17" t="s">
        <v>1059</v>
      </c>
      <c r="D43" s="18">
        <v>1</v>
      </c>
      <c r="E43" s="19">
        <v>4</v>
      </c>
      <c r="F43" s="30" t="s">
        <v>436</v>
      </c>
      <c r="G43" s="28" t="s">
        <v>408</v>
      </c>
      <c r="H43" s="20">
        <v>4941801.2200000007</v>
      </c>
      <c r="I43" s="21">
        <v>4767398.96</v>
      </c>
      <c r="J43" s="21">
        <f t="shared" si="1"/>
        <v>96.47</v>
      </c>
    </row>
    <row r="44" spans="1:10" s="22" customFormat="1" ht="13.2" x14ac:dyDescent="0.25">
      <c r="A44" s="15"/>
      <c r="B44" s="23" t="s">
        <v>401</v>
      </c>
      <c r="C44" s="17" t="s">
        <v>1059</v>
      </c>
      <c r="D44" s="18">
        <v>1</v>
      </c>
      <c r="E44" s="19">
        <v>4</v>
      </c>
      <c r="F44" s="30" t="s">
        <v>402</v>
      </c>
      <c r="G44" s="28" t="s">
        <v>0</v>
      </c>
      <c r="H44" s="20">
        <v>25246304.239999998</v>
      </c>
      <c r="I44" s="21">
        <v>24470665.129999999</v>
      </c>
      <c r="J44" s="21">
        <f t="shared" si="1"/>
        <v>96.93</v>
      </c>
    </row>
    <row r="45" spans="1:10" s="22" customFormat="1" ht="13.2" x14ac:dyDescent="0.25">
      <c r="A45" s="15"/>
      <c r="B45" s="23" t="s">
        <v>410</v>
      </c>
      <c r="C45" s="17" t="s">
        <v>1059</v>
      </c>
      <c r="D45" s="18">
        <v>1</v>
      </c>
      <c r="E45" s="19">
        <v>4</v>
      </c>
      <c r="F45" s="30" t="s">
        <v>411</v>
      </c>
      <c r="G45" s="28" t="s">
        <v>0</v>
      </c>
      <c r="H45" s="20">
        <v>25246304.239999998</v>
      </c>
      <c r="I45" s="21">
        <v>24470665.129999999</v>
      </c>
      <c r="J45" s="21">
        <f t="shared" si="1"/>
        <v>96.93</v>
      </c>
    </row>
    <row r="46" spans="1:10" s="22" customFormat="1" ht="39.6" x14ac:dyDescent="0.25">
      <c r="A46" s="15"/>
      <c r="B46" s="24" t="s">
        <v>405</v>
      </c>
      <c r="C46" s="17" t="s">
        <v>1059</v>
      </c>
      <c r="D46" s="18">
        <v>1</v>
      </c>
      <c r="E46" s="19">
        <v>4</v>
      </c>
      <c r="F46" s="30" t="s">
        <v>411</v>
      </c>
      <c r="G46" s="28" t="s">
        <v>406</v>
      </c>
      <c r="H46" s="20">
        <v>23728818.899999999</v>
      </c>
      <c r="I46" s="21">
        <v>22972249.789999999</v>
      </c>
      <c r="J46" s="21">
        <f t="shared" si="1"/>
        <v>96.81</v>
      </c>
    </row>
    <row r="47" spans="1:10" s="22" customFormat="1" ht="13.2" x14ac:dyDescent="0.25">
      <c r="A47" s="15"/>
      <c r="B47" s="25" t="s">
        <v>407</v>
      </c>
      <c r="C47" s="17" t="s">
        <v>1059</v>
      </c>
      <c r="D47" s="18">
        <v>1</v>
      </c>
      <c r="E47" s="19">
        <v>4</v>
      </c>
      <c r="F47" s="30" t="s">
        <v>411</v>
      </c>
      <c r="G47" s="28" t="s">
        <v>408</v>
      </c>
      <c r="H47" s="20">
        <v>23728818.899999999</v>
      </c>
      <c r="I47" s="21">
        <v>22972249.789999999</v>
      </c>
      <c r="J47" s="21">
        <f t="shared" si="1"/>
        <v>96.81</v>
      </c>
    </row>
    <row r="48" spans="1:10" s="22" customFormat="1" ht="13.2" x14ac:dyDescent="0.25">
      <c r="A48" s="15"/>
      <c r="B48" s="24" t="s">
        <v>412</v>
      </c>
      <c r="C48" s="17" t="s">
        <v>1059</v>
      </c>
      <c r="D48" s="18">
        <v>1</v>
      </c>
      <c r="E48" s="19">
        <v>4</v>
      </c>
      <c r="F48" s="30" t="s">
        <v>411</v>
      </c>
      <c r="G48" s="28" t="s">
        <v>413</v>
      </c>
      <c r="H48" s="20">
        <v>939538</v>
      </c>
      <c r="I48" s="21">
        <v>939538</v>
      </c>
      <c r="J48" s="21">
        <f t="shared" si="1"/>
        <v>100</v>
      </c>
    </row>
    <row r="49" spans="1:10" s="22" customFormat="1" ht="26.4" x14ac:dyDescent="0.25">
      <c r="A49" s="15"/>
      <c r="B49" s="25" t="s">
        <v>414</v>
      </c>
      <c r="C49" s="17" t="s">
        <v>1059</v>
      </c>
      <c r="D49" s="18">
        <v>1</v>
      </c>
      <c r="E49" s="19">
        <v>4</v>
      </c>
      <c r="F49" s="30" t="s">
        <v>411</v>
      </c>
      <c r="G49" s="28" t="s">
        <v>415</v>
      </c>
      <c r="H49" s="20">
        <v>939538</v>
      </c>
      <c r="I49" s="21">
        <v>939538</v>
      </c>
      <c r="J49" s="21">
        <f t="shared" si="1"/>
        <v>100</v>
      </c>
    </row>
    <row r="50" spans="1:10" s="22" customFormat="1" ht="13.2" x14ac:dyDescent="0.25">
      <c r="A50" s="15"/>
      <c r="B50" s="24" t="s">
        <v>437</v>
      </c>
      <c r="C50" s="17" t="s">
        <v>1059</v>
      </c>
      <c r="D50" s="18">
        <v>1</v>
      </c>
      <c r="E50" s="19">
        <v>4</v>
      </c>
      <c r="F50" s="30" t="s">
        <v>411</v>
      </c>
      <c r="G50" s="28" t="s">
        <v>438</v>
      </c>
      <c r="H50" s="20">
        <v>17000</v>
      </c>
      <c r="I50" s="21">
        <v>17000</v>
      </c>
      <c r="J50" s="21">
        <f t="shared" si="1"/>
        <v>100</v>
      </c>
    </row>
    <row r="51" spans="1:10" s="22" customFormat="1" ht="13.2" x14ac:dyDescent="0.25">
      <c r="A51" s="15"/>
      <c r="B51" s="25" t="s">
        <v>439</v>
      </c>
      <c r="C51" s="17" t="s">
        <v>1059</v>
      </c>
      <c r="D51" s="18">
        <v>1</v>
      </c>
      <c r="E51" s="19">
        <v>4</v>
      </c>
      <c r="F51" s="30" t="s">
        <v>411</v>
      </c>
      <c r="G51" s="28" t="s">
        <v>440</v>
      </c>
      <c r="H51" s="20">
        <v>17000</v>
      </c>
      <c r="I51" s="21">
        <v>17000</v>
      </c>
      <c r="J51" s="21">
        <f t="shared" si="1"/>
        <v>100</v>
      </c>
    </row>
    <row r="52" spans="1:10" s="22" customFormat="1" ht="13.2" x14ac:dyDescent="0.25">
      <c r="A52" s="15"/>
      <c r="B52" s="24" t="s">
        <v>416</v>
      </c>
      <c r="C52" s="17" t="s">
        <v>1059</v>
      </c>
      <c r="D52" s="18">
        <v>1</v>
      </c>
      <c r="E52" s="19">
        <v>4</v>
      </c>
      <c r="F52" s="30" t="s">
        <v>411</v>
      </c>
      <c r="G52" s="28" t="s">
        <v>417</v>
      </c>
      <c r="H52" s="20">
        <v>560947.34000000008</v>
      </c>
      <c r="I52" s="21">
        <v>541877.34000000008</v>
      </c>
      <c r="J52" s="21">
        <f t="shared" si="1"/>
        <v>96.6</v>
      </c>
    </row>
    <row r="53" spans="1:10" s="22" customFormat="1" ht="13.2" x14ac:dyDescent="0.25">
      <c r="A53" s="15"/>
      <c r="B53" s="25" t="s">
        <v>418</v>
      </c>
      <c r="C53" s="17" t="s">
        <v>1059</v>
      </c>
      <c r="D53" s="18">
        <v>1</v>
      </c>
      <c r="E53" s="19">
        <v>4</v>
      </c>
      <c r="F53" s="30" t="s">
        <v>411</v>
      </c>
      <c r="G53" s="28" t="s">
        <v>419</v>
      </c>
      <c r="H53" s="20">
        <v>560947.34000000008</v>
      </c>
      <c r="I53" s="21">
        <v>541877.34000000008</v>
      </c>
      <c r="J53" s="21">
        <f t="shared" si="1"/>
        <v>96.6</v>
      </c>
    </row>
    <row r="54" spans="1:10" s="22" customFormat="1" ht="13.2" x14ac:dyDescent="0.25">
      <c r="A54" s="15"/>
      <c r="B54" s="16" t="s">
        <v>441</v>
      </c>
      <c r="C54" s="17" t="s">
        <v>1059</v>
      </c>
      <c r="D54" s="18">
        <v>1</v>
      </c>
      <c r="E54" s="19">
        <v>5</v>
      </c>
      <c r="F54" s="30" t="s">
        <v>0</v>
      </c>
      <c r="G54" s="28" t="s">
        <v>0</v>
      </c>
      <c r="H54" s="20">
        <v>24800</v>
      </c>
      <c r="I54" s="21">
        <v>24800</v>
      </c>
      <c r="J54" s="21">
        <f t="shared" si="1"/>
        <v>100</v>
      </c>
    </row>
    <row r="55" spans="1:10" s="22" customFormat="1" ht="13.2" x14ac:dyDescent="0.25">
      <c r="A55" s="15"/>
      <c r="B55" s="23" t="s">
        <v>401</v>
      </c>
      <c r="C55" s="17" t="s">
        <v>1059</v>
      </c>
      <c r="D55" s="18">
        <v>1</v>
      </c>
      <c r="E55" s="19">
        <v>5</v>
      </c>
      <c r="F55" s="30" t="s">
        <v>402</v>
      </c>
      <c r="G55" s="28" t="s">
        <v>0</v>
      </c>
      <c r="H55" s="20">
        <v>24800</v>
      </c>
      <c r="I55" s="21">
        <v>24800</v>
      </c>
      <c r="J55" s="21">
        <f t="shared" si="1"/>
        <v>100</v>
      </c>
    </row>
    <row r="56" spans="1:10" s="22" customFormat="1" ht="26.4" x14ac:dyDescent="0.25">
      <c r="A56" s="15"/>
      <c r="B56" s="23" t="s">
        <v>442</v>
      </c>
      <c r="C56" s="17" t="s">
        <v>1059</v>
      </c>
      <c r="D56" s="18">
        <v>1</v>
      </c>
      <c r="E56" s="19">
        <v>5</v>
      </c>
      <c r="F56" s="30" t="s">
        <v>443</v>
      </c>
      <c r="G56" s="28" t="s">
        <v>0</v>
      </c>
      <c r="H56" s="20">
        <v>24800</v>
      </c>
      <c r="I56" s="21">
        <v>24800</v>
      </c>
      <c r="J56" s="21">
        <f t="shared" si="1"/>
        <v>100</v>
      </c>
    </row>
    <row r="57" spans="1:10" s="22" customFormat="1" ht="13.2" x14ac:dyDescent="0.25">
      <c r="A57" s="15"/>
      <c r="B57" s="24" t="s">
        <v>412</v>
      </c>
      <c r="C57" s="17" t="s">
        <v>1059</v>
      </c>
      <c r="D57" s="18">
        <v>1</v>
      </c>
      <c r="E57" s="19">
        <v>5</v>
      </c>
      <c r="F57" s="30" t="s">
        <v>443</v>
      </c>
      <c r="G57" s="28" t="s">
        <v>413</v>
      </c>
      <c r="H57" s="20">
        <v>24800</v>
      </c>
      <c r="I57" s="21">
        <v>24800</v>
      </c>
      <c r="J57" s="21">
        <f t="shared" si="1"/>
        <v>100</v>
      </c>
    </row>
    <row r="58" spans="1:10" s="22" customFormat="1" ht="26.4" x14ac:dyDescent="0.25">
      <c r="A58" s="15"/>
      <c r="B58" s="25" t="s">
        <v>414</v>
      </c>
      <c r="C58" s="17" t="s">
        <v>1059</v>
      </c>
      <c r="D58" s="18">
        <v>1</v>
      </c>
      <c r="E58" s="19">
        <v>5</v>
      </c>
      <c r="F58" s="30" t="s">
        <v>443</v>
      </c>
      <c r="G58" s="28" t="s">
        <v>415</v>
      </c>
      <c r="H58" s="20">
        <v>24800</v>
      </c>
      <c r="I58" s="21">
        <v>24800</v>
      </c>
      <c r="J58" s="21">
        <f t="shared" si="1"/>
        <v>100</v>
      </c>
    </row>
    <row r="59" spans="1:10" s="22" customFormat="1" ht="26.4" x14ac:dyDescent="0.25">
      <c r="A59" s="15"/>
      <c r="B59" s="16" t="s">
        <v>444</v>
      </c>
      <c r="C59" s="17" t="s">
        <v>1059</v>
      </c>
      <c r="D59" s="18">
        <v>1</v>
      </c>
      <c r="E59" s="19">
        <v>6</v>
      </c>
      <c r="F59" s="30" t="s">
        <v>0</v>
      </c>
      <c r="G59" s="28" t="s">
        <v>0</v>
      </c>
      <c r="H59" s="20">
        <v>26910926.510000002</v>
      </c>
      <c r="I59" s="21">
        <v>26733121.869999997</v>
      </c>
      <c r="J59" s="21">
        <f t="shared" si="1"/>
        <v>99.34</v>
      </c>
    </row>
    <row r="60" spans="1:10" s="22" customFormat="1" ht="13.2" x14ac:dyDescent="0.25">
      <c r="A60" s="15"/>
      <c r="B60" s="23" t="s">
        <v>401</v>
      </c>
      <c r="C60" s="17" t="s">
        <v>1059</v>
      </c>
      <c r="D60" s="18">
        <v>1</v>
      </c>
      <c r="E60" s="19">
        <v>6</v>
      </c>
      <c r="F60" s="30" t="s">
        <v>402</v>
      </c>
      <c r="G60" s="28" t="s">
        <v>0</v>
      </c>
      <c r="H60" s="20">
        <v>26910926.510000002</v>
      </c>
      <c r="I60" s="21">
        <v>26733121.869999997</v>
      </c>
      <c r="J60" s="21">
        <f t="shared" si="1"/>
        <v>99.34</v>
      </c>
    </row>
    <row r="61" spans="1:10" s="22" customFormat="1" ht="13.2" x14ac:dyDescent="0.25">
      <c r="A61" s="15"/>
      <c r="B61" s="23" t="s">
        <v>410</v>
      </c>
      <c r="C61" s="17" t="s">
        <v>1059</v>
      </c>
      <c r="D61" s="18">
        <v>1</v>
      </c>
      <c r="E61" s="19">
        <v>6</v>
      </c>
      <c r="F61" s="30" t="s">
        <v>411</v>
      </c>
      <c r="G61" s="28" t="s">
        <v>0</v>
      </c>
      <c r="H61" s="20">
        <v>23466691.990000002</v>
      </c>
      <c r="I61" s="21">
        <v>23288887.349999998</v>
      </c>
      <c r="J61" s="21">
        <f t="shared" si="1"/>
        <v>99.24</v>
      </c>
    </row>
    <row r="62" spans="1:10" s="22" customFormat="1" ht="39.6" x14ac:dyDescent="0.25">
      <c r="A62" s="15"/>
      <c r="B62" s="24" t="s">
        <v>405</v>
      </c>
      <c r="C62" s="17" t="s">
        <v>1059</v>
      </c>
      <c r="D62" s="18">
        <v>1</v>
      </c>
      <c r="E62" s="19">
        <v>6</v>
      </c>
      <c r="F62" s="30" t="s">
        <v>411</v>
      </c>
      <c r="G62" s="28" t="s">
        <v>406</v>
      </c>
      <c r="H62" s="20">
        <v>23360390.380000003</v>
      </c>
      <c r="I62" s="21">
        <v>23182585.739999998</v>
      </c>
      <c r="J62" s="21">
        <f t="shared" si="1"/>
        <v>99.24</v>
      </c>
    </row>
    <row r="63" spans="1:10" s="22" customFormat="1" ht="13.2" x14ac:dyDescent="0.25">
      <c r="A63" s="15"/>
      <c r="B63" s="25" t="s">
        <v>407</v>
      </c>
      <c r="C63" s="17" t="s">
        <v>1059</v>
      </c>
      <c r="D63" s="18">
        <v>1</v>
      </c>
      <c r="E63" s="19">
        <v>6</v>
      </c>
      <c r="F63" s="30" t="s">
        <v>411</v>
      </c>
      <c r="G63" s="28" t="s">
        <v>408</v>
      </c>
      <c r="H63" s="20">
        <v>23360390.380000003</v>
      </c>
      <c r="I63" s="21">
        <v>23182585.739999998</v>
      </c>
      <c r="J63" s="21">
        <f t="shared" si="1"/>
        <v>99.24</v>
      </c>
    </row>
    <row r="64" spans="1:10" s="22" customFormat="1" ht="13.2" x14ac:dyDescent="0.25">
      <c r="A64" s="15"/>
      <c r="B64" s="24" t="s">
        <v>412</v>
      </c>
      <c r="C64" s="17" t="s">
        <v>1059</v>
      </c>
      <c r="D64" s="18">
        <v>1</v>
      </c>
      <c r="E64" s="19">
        <v>6</v>
      </c>
      <c r="F64" s="30" t="s">
        <v>411</v>
      </c>
      <c r="G64" s="28" t="s">
        <v>413</v>
      </c>
      <c r="H64" s="20">
        <v>25159.21</v>
      </c>
      <c r="I64" s="21">
        <v>25159.21</v>
      </c>
      <c r="J64" s="21">
        <f t="shared" si="1"/>
        <v>100</v>
      </c>
    </row>
    <row r="65" spans="1:10" s="22" customFormat="1" ht="26.4" x14ac:dyDescent="0.25">
      <c r="A65" s="15"/>
      <c r="B65" s="25" t="s">
        <v>414</v>
      </c>
      <c r="C65" s="17" t="s">
        <v>1059</v>
      </c>
      <c r="D65" s="18">
        <v>1</v>
      </c>
      <c r="E65" s="19">
        <v>6</v>
      </c>
      <c r="F65" s="30" t="s">
        <v>411</v>
      </c>
      <c r="G65" s="28" t="s">
        <v>415</v>
      </c>
      <c r="H65" s="20">
        <v>25159.21</v>
      </c>
      <c r="I65" s="21">
        <v>25159.21</v>
      </c>
      <c r="J65" s="21">
        <f t="shared" si="1"/>
        <v>100</v>
      </c>
    </row>
    <row r="66" spans="1:10" s="22" customFormat="1" ht="13.2" x14ac:dyDescent="0.25">
      <c r="A66" s="15"/>
      <c r="B66" s="24" t="s">
        <v>437</v>
      </c>
      <c r="C66" s="17" t="s">
        <v>1059</v>
      </c>
      <c r="D66" s="18">
        <v>1</v>
      </c>
      <c r="E66" s="19">
        <v>6</v>
      </c>
      <c r="F66" s="30" t="s">
        <v>411</v>
      </c>
      <c r="G66" s="28" t="s">
        <v>438</v>
      </c>
      <c r="H66" s="20">
        <v>81142.399999999994</v>
      </c>
      <c r="I66" s="21">
        <v>81142.399999999994</v>
      </c>
      <c r="J66" s="21">
        <f t="shared" si="1"/>
        <v>100</v>
      </c>
    </row>
    <row r="67" spans="1:10" s="22" customFormat="1" ht="13.2" x14ac:dyDescent="0.25">
      <c r="A67" s="15"/>
      <c r="B67" s="25" t="s">
        <v>439</v>
      </c>
      <c r="C67" s="17" t="s">
        <v>1059</v>
      </c>
      <c r="D67" s="18">
        <v>1</v>
      </c>
      <c r="E67" s="19">
        <v>6</v>
      </c>
      <c r="F67" s="30" t="s">
        <v>411</v>
      </c>
      <c r="G67" s="28" t="s">
        <v>440</v>
      </c>
      <c r="H67" s="20">
        <v>81142.399999999994</v>
      </c>
      <c r="I67" s="21">
        <v>81142.399999999994</v>
      </c>
      <c r="J67" s="21">
        <f t="shared" si="1"/>
        <v>100</v>
      </c>
    </row>
    <row r="68" spans="1:10" s="22" customFormat="1" ht="26.4" x14ac:dyDescent="0.25">
      <c r="A68" s="15"/>
      <c r="B68" s="23" t="s">
        <v>445</v>
      </c>
      <c r="C68" s="17" t="s">
        <v>1059</v>
      </c>
      <c r="D68" s="18">
        <v>1</v>
      </c>
      <c r="E68" s="19">
        <v>6</v>
      </c>
      <c r="F68" s="30" t="s">
        <v>446</v>
      </c>
      <c r="G68" s="28" t="s">
        <v>0</v>
      </c>
      <c r="H68" s="20">
        <v>3444234.5199999996</v>
      </c>
      <c r="I68" s="21">
        <v>3444234.5199999996</v>
      </c>
      <c r="J68" s="21">
        <f t="shared" si="1"/>
        <v>100</v>
      </c>
    </row>
    <row r="69" spans="1:10" s="22" customFormat="1" ht="39.6" x14ac:dyDescent="0.25">
      <c r="A69" s="15"/>
      <c r="B69" s="24" t="s">
        <v>405</v>
      </c>
      <c r="C69" s="17" t="s">
        <v>1059</v>
      </c>
      <c r="D69" s="18">
        <v>1</v>
      </c>
      <c r="E69" s="19">
        <v>6</v>
      </c>
      <c r="F69" s="30" t="s">
        <v>446</v>
      </c>
      <c r="G69" s="28" t="s">
        <v>406</v>
      </c>
      <c r="H69" s="20">
        <v>3444234.5199999996</v>
      </c>
      <c r="I69" s="21">
        <v>3444234.5199999996</v>
      </c>
      <c r="J69" s="21">
        <f t="shared" si="1"/>
        <v>100</v>
      </c>
    </row>
    <row r="70" spans="1:10" s="22" customFormat="1" ht="13.2" x14ac:dyDescent="0.25">
      <c r="A70" s="15"/>
      <c r="B70" s="25" t="s">
        <v>407</v>
      </c>
      <c r="C70" s="17" t="s">
        <v>1059</v>
      </c>
      <c r="D70" s="18">
        <v>1</v>
      </c>
      <c r="E70" s="19">
        <v>6</v>
      </c>
      <c r="F70" s="30" t="s">
        <v>446</v>
      </c>
      <c r="G70" s="28" t="s">
        <v>408</v>
      </c>
      <c r="H70" s="20">
        <v>3444234.5199999996</v>
      </c>
      <c r="I70" s="21">
        <v>3444234.5199999996</v>
      </c>
      <c r="J70" s="21">
        <f t="shared" si="1"/>
        <v>100</v>
      </c>
    </row>
    <row r="71" spans="1:10" s="22" customFormat="1" ht="13.2" x14ac:dyDescent="0.25">
      <c r="A71" s="15"/>
      <c r="B71" s="16" t="s">
        <v>447</v>
      </c>
      <c r="C71" s="17" t="s">
        <v>1059</v>
      </c>
      <c r="D71" s="18">
        <v>1</v>
      </c>
      <c r="E71" s="19">
        <v>11</v>
      </c>
      <c r="F71" s="30" t="s">
        <v>0</v>
      </c>
      <c r="G71" s="28" t="s">
        <v>0</v>
      </c>
      <c r="H71" s="20">
        <v>1273312.3700000001</v>
      </c>
      <c r="I71" s="21">
        <v>0</v>
      </c>
      <c r="J71" s="21">
        <f t="shared" si="1"/>
        <v>0</v>
      </c>
    </row>
    <row r="72" spans="1:10" s="22" customFormat="1" ht="13.2" x14ac:dyDescent="0.25">
      <c r="A72" s="15"/>
      <c r="B72" s="23" t="s">
        <v>401</v>
      </c>
      <c r="C72" s="17" t="s">
        <v>1059</v>
      </c>
      <c r="D72" s="18">
        <v>1</v>
      </c>
      <c r="E72" s="19">
        <v>11</v>
      </c>
      <c r="F72" s="30" t="s">
        <v>402</v>
      </c>
      <c r="G72" s="28" t="s">
        <v>0</v>
      </c>
      <c r="H72" s="20">
        <v>1273312.3700000001</v>
      </c>
      <c r="I72" s="21">
        <v>0</v>
      </c>
      <c r="J72" s="21">
        <f t="shared" si="1"/>
        <v>0</v>
      </c>
    </row>
    <row r="73" spans="1:10" s="22" customFormat="1" ht="13.2" x14ac:dyDescent="0.25">
      <c r="A73" s="15"/>
      <c r="B73" s="23" t="s">
        <v>448</v>
      </c>
      <c r="C73" s="17" t="s">
        <v>1059</v>
      </c>
      <c r="D73" s="18">
        <v>1</v>
      </c>
      <c r="E73" s="19">
        <v>11</v>
      </c>
      <c r="F73" s="30" t="s">
        <v>449</v>
      </c>
      <c r="G73" s="28" t="s">
        <v>0</v>
      </c>
      <c r="H73" s="20">
        <v>1273312.3700000001</v>
      </c>
      <c r="I73" s="21">
        <v>0</v>
      </c>
      <c r="J73" s="21">
        <f t="shared" si="1"/>
        <v>0</v>
      </c>
    </row>
    <row r="74" spans="1:10" s="22" customFormat="1" ht="13.2" x14ac:dyDescent="0.25">
      <c r="A74" s="15"/>
      <c r="B74" s="24" t="s">
        <v>416</v>
      </c>
      <c r="C74" s="17" t="s">
        <v>1059</v>
      </c>
      <c r="D74" s="18">
        <v>1</v>
      </c>
      <c r="E74" s="19">
        <v>11</v>
      </c>
      <c r="F74" s="30" t="s">
        <v>449</v>
      </c>
      <c r="G74" s="28" t="s">
        <v>417</v>
      </c>
      <c r="H74" s="20">
        <v>1273312.3700000001</v>
      </c>
      <c r="I74" s="21">
        <v>0</v>
      </c>
      <c r="J74" s="21">
        <f t="shared" si="1"/>
        <v>0</v>
      </c>
    </row>
    <row r="75" spans="1:10" s="22" customFormat="1" ht="13.2" x14ac:dyDescent="0.25">
      <c r="A75" s="15"/>
      <c r="B75" s="25" t="s">
        <v>450</v>
      </c>
      <c r="C75" s="17" t="s">
        <v>1059</v>
      </c>
      <c r="D75" s="18">
        <v>1</v>
      </c>
      <c r="E75" s="19">
        <v>11</v>
      </c>
      <c r="F75" s="30" t="s">
        <v>449</v>
      </c>
      <c r="G75" s="28" t="s">
        <v>451</v>
      </c>
      <c r="H75" s="20">
        <v>1273312.3700000001</v>
      </c>
      <c r="I75" s="21">
        <v>0</v>
      </c>
      <c r="J75" s="21">
        <f t="shared" si="1"/>
        <v>0</v>
      </c>
    </row>
    <row r="76" spans="1:10" s="22" customFormat="1" ht="13.2" x14ac:dyDescent="0.25">
      <c r="A76" s="15"/>
      <c r="B76" s="16" t="s">
        <v>452</v>
      </c>
      <c r="C76" s="17" t="s">
        <v>1059</v>
      </c>
      <c r="D76" s="18">
        <v>1</v>
      </c>
      <c r="E76" s="19">
        <v>13</v>
      </c>
      <c r="F76" s="30" t="s">
        <v>0</v>
      </c>
      <c r="G76" s="28" t="s">
        <v>0</v>
      </c>
      <c r="H76" s="20">
        <v>105827633.03</v>
      </c>
      <c r="I76" s="21">
        <v>105229323.11</v>
      </c>
      <c r="J76" s="21">
        <f t="shared" ref="J76:J139" si="2">ROUND(I76/H76*100,2)</f>
        <v>99.43</v>
      </c>
    </row>
    <row r="77" spans="1:10" s="22" customFormat="1" ht="26.4" x14ac:dyDescent="0.25">
      <c r="A77" s="15"/>
      <c r="B77" s="23" t="s">
        <v>423</v>
      </c>
      <c r="C77" s="17" t="s">
        <v>1059</v>
      </c>
      <c r="D77" s="18">
        <v>1</v>
      </c>
      <c r="E77" s="19">
        <v>13</v>
      </c>
      <c r="F77" s="30" t="s">
        <v>424</v>
      </c>
      <c r="G77" s="28" t="s">
        <v>0</v>
      </c>
      <c r="H77" s="20">
        <v>231806</v>
      </c>
      <c r="I77" s="21">
        <v>209031</v>
      </c>
      <c r="J77" s="21">
        <f t="shared" si="2"/>
        <v>90.17</v>
      </c>
    </row>
    <row r="78" spans="1:10" s="22" customFormat="1" ht="26.4" x14ac:dyDescent="0.25">
      <c r="A78" s="15"/>
      <c r="B78" s="23" t="s">
        <v>425</v>
      </c>
      <c r="C78" s="17" t="s">
        <v>1059</v>
      </c>
      <c r="D78" s="18">
        <v>1</v>
      </c>
      <c r="E78" s="19">
        <v>13</v>
      </c>
      <c r="F78" s="30" t="s">
        <v>426</v>
      </c>
      <c r="G78" s="28" t="s">
        <v>0</v>
      </c>
      <c r="H78" s="20">
        <v>231806</v>
      </c>
      <c r="I78" s="21">
        <v>209031</v>
      </c>
      <c r="J78" s="21">
        <f t="shared" si="2"/>
        <v>90.17</v>
      </c>
    </row>
    <row r="79" spans="1:10" s="22" customFormat="1" ht="26.4" x14ac:dyDescent="0.25">
      <c r="A79" s="15"/>
      <c r="B79" s="23" t="s">
        <v>453</v>
      </c>
      <c r="C79" s="17" t="s">
        <v>1059</v>
      </c>
      <c r="D79" s="18">
        <v>1</v>
      </c>
      <c r="E79" s="19">
        <v>13</v>
      </c>
      <c r="F79" s="30" t="s">
        <v>454</v>
      </c>
      <c r="G79" s="28" t="s">
        <v>0</v>
      </c>
      <c r="H79" s="20">
        <v>231806</v>
      </c>
      <c r="I79" s="21">
        <v>209031</v>
      </c>
      <c r="J79" s="21">
        <f t="shared" si="2"/>
        <v>90.17</v>
      </c>
    </row>
    <row r="80" spans="1:10" s="22" customFormat="1" ht="13.2" x14ac:dyDescent="0.25">
      <c r="A80" s="15"/>
      <c r="B80" s="23" t="s">
        <v>455</v>
      </c>
      <c r="C80" s="17" t="s">
        <v>1059</v>
      </c>
      <c r="D80" s="18">
        <v>1</v>
      </c>
      <c r="E80" s="19">
        <v>13</v>
      </c>
      <c r="F80" s="30" t="s">
        <v>456</v>
      </c>
      <c r="G80" s="28" t="s">
        <v>0</v>
      </c>
      <c r="H80" s="20">
        <v>231806</v>
      </c>
      <c r="I80" s="21">
        <v>209031</v>
      </c>
      <c r="J80" s="21">
        <f t="shared" si="2"/>
        <v>90.17</v>
      </c>
    </row>
    <row r="81" spans="1:10" s="22" customFormat="1" ht="39.6" x14ac:dyDescent="0.25">
      <c r="A81" s="15"/>
      <c r="B81" s="24" t="s">
        <v>405</v>
      </c>
      <c r="C81" s="17" t="s">
        <v>1059</v>
      </c>
      <c r="D81" s="18">
        <v>1</v>
      </c>
      <c r="E81" s="19">
        <v>13</v>
      </c>
      <c r="F81" s="30" t="s">
        <v>456</v>
      </c>
      <c r="G81" s="28" t="s">
        <v>406</v>
      </c>
      <c r="H81" s="20">
        <v>219306</v>
      </c>
      <c r="I81" s="21">
        <v>196531</v>
      </c>
      <c r="J81" s="21">
        <f t="shared" si="2"/>
        <v>89.61</v>
      </c>
    </row>
    <row r="82" spans="1:10" s="22" customFormat="1" ht="13.2" x14ac:dyDescent="0.25">
      <c r="A82" s="15"/>
      <c r="B82" s="25" t="s">
        <v>407</v>
      </c>
      <c r="C82" s="17" t="s">
        <v>1059</v>
      </c>
      <c r="D82" s="18">
        <v>1</v>
      </c>
      <c r="E82" s="19">
        <v>13</v>
      </c>
      <c r="F82" s="30" t="s">
        <v>456</v>
      </c>
      <c r="G82" s="28" t="s">
        <v>408</v>
      </c>
      <c r="H82" s="20">
        <v>219306</v>
      </c>
      <c r="I82" s="21">
        <v>196531</v>
      </c>
      <c r="J82" s="21">
        <f t="shared" si="2"/>
        <v>89.61</v>
      </c>
    </row>
    <row r="83" spans="1:10" s="22" customFormat="1" ht="13.2" x14ac:dyDescent="0.25">
      <c r="A83" s="15"/>
      <c r="B83" s="24" t="s">
        <v>412</v>
      </c>
      <c r="C83" s="17" t="s">
        <v>1059</v>
      </c>
      <c r="D83" s="18">
        <v>1</v>
      </c>
      <c r="E83" s="19">
        <v>13</v>
      </c>
      <c r="F83" s="30" t="s">
        <v>456</v>
      </c>
      <c r="G83" s="28" t="s">
        <v>413</v>
      </c>
      <c r="H83" s="20">
        <v>12500</v>
      </c>
      <c r="I83" s="21">
        <v>12500</v>
      </c>
      <c r="J83" s="21">
        <f t="shared" si="2"/>
        <v>100</v>
      </c>
    </row>
    <row r="84" spans="1:10" s="22" customFormat="1" ht="26.4" x14ac:dyDescent="0.25">
      <c r="A84" s="15"/>
      <c r="B84" s="25" t="s">
        <v>414</v>
      </c>
      <c r="C84" s="17" t="s">
        <v>1059</v>
      </c>
      <c r="D84" s="18">
        <v>1</v>
      </c>
      <c r="E84" s="19">
        <v>13</v>
      </c>
      <c r="F84" s="30" t="s">
        <v>456</v>
      </c>
      <c r="G84" s="28" t="s">
        <v>415</v>
      </c>
      <c r="H84" s="20">
        <v>12500</v>
      </c>
      <c r="I84" s="21">
        <v>12500</v>
      </c>
      <c r="J84" s="21">
        <f t="shared" si="2"/>
        <v>100</v>
      </c>
    </row>
    <row r="85" spans="1:10" s="22" customFormat="1" ht="39.6" x14ac:dyDescent="0.25">
      <c r="A85" s="15"/>
      <c r="B85" s="23" t="s">
        <v>457</v>
      </c>
      <c r="C85" s="17" t="s">
        <v>1059</v>
      </c>
      <c r="D85" s="18">
        <v>1</v>
      </c>
      <c r="E85" s="19">
        <v>13</v>
      </c>
      <c r="F85" s="30" t="s">
        <v>458</v>
      </c>
      <c r="G85" s="28" t="s">
        <v>0</v>
      </c>
      <c r="H85" s="20">
        <v>102000</v>
      </c>
      <c r="I85" s="21">
        <v>40100</v>
      </c>
      <c r="J85" s="21">
        <f t="shared" si="2"/>
        <v>39.31</v>
      </c>
    </row>
    <row r="86" spans="1:10" s="22" customFormat="1" ht="13.2" x14ac:dyDescent="0.25">
      <c r="A86" s="15"/>
      <c r="B86" s="23" t="s">
        <v>459</v>
      </c>
      <c r="C86" s="17" t="s">
        <v>1059</v>
      </c>
      <c r="D86" s="18">
        <v>1</v>
      </c>
      <c r="E86" s="19">
        <v>13</v>
      </c>
      <c r="F86" s="30" t="s">
        <v>460</v>
      </c>
      <c r="G86" s="28" t="s">
        <v>0</v>
      </c>
      <c r="H86" s="20">
        <v>102000</v>
      </c>
      <c r="I86" s="21">
        <v>40100</v>
      </c>
      <c r="J86" s="21">
        <f t="shared" si="2"/>
        <v>39.31</v>
      </c>
    </row>
    <row r="87" spans="1:10" s="22" customFormat="1" ht="13.2" x14ac:dyDescent="0.25">
      <c r="A87" s="15"/>
      <c r="B87" s="23" t="s">
        <v>461</v>
      </c>
      <c r="C87" s="17" t="s">
        <v>1059</v>
      </c>
      <c r="D87" s="18">
        <v>1</v>
      </c>
      <c r="E87" s="19">
        <v>13</v>
      </c>
      <c r="F87" s="30" t="s">
        <v>462</v>
      </c>
      <c r="G87" s="28" t="s">
        <v>0</v>
      </c>
      <c r="H87" s="20">
        <v>102000</v>
      </c>
      <c r="I87" s="21">
        <v>40100</v>
      </c>
      <c r="J87" s="21">
        <f t="shared" si="2"/>
        <v>39.31</v>
      </c>
    </row>
    <row r="88" spans="1:10" s="22" customFormat="1" ht="13.2" x14ac:dyDescent="0.25">
      <c r="A88" s="15"/>
      <c r="B88" s="23" t="s">
        <v>463</v>
      </c>
      <c r="C88" s="17" t="s">
        <v>1059</v>
      </c>
      <c r="D88" s="18">
        <v>1</v>
      </c>
      <c r="E88" s="19">
        <v>13</v>
      </c>
      <c r="F88" s="30" t="s">
        <v>464</v>
      </c>
      <c r="G88" s="28" t="s">
        <v>0</v>
      </c>
      <c r="H88" s="20">
        <v>102000</v>
      </c>
      <c r="I88" s="21">
        <v>40100</v>
      </c>
      <c r="J88" s="21">
        <f t="shared" si="2"/>
        <v>39.31</v>
      </c>
    </row>
    <row r="89" spans="1:10" s="22" customFormat="1" ht="13.2" x14ac:dyDescent="0.25">
      <c r="A89" s="15"/>
      <c r="B89" s="24" t="s">
        <v>412</v>
      </c>
      <c r="C89" s="17" t="s">
        <v>1059</v>
      </c>
      <c r="D89" s="18">
        <v>1</v>
      </c>
      <c r="E89" s="19">
        <v>13</v>
      </c>
      <c r="F89" s="30" t="s">
        <v>464</v>
      </c>
      <c r="G89" s="28" t="s">
        <v>413</v>
      </c>
      <c r="H89" s="20">
        <v>102000</v>
      </c>
      <c r="I89" s="21">
        <v>40100</v>
      </c>
      <c r="J89" s="21">
        <f t="shared" si="2"/>
        <v>39.31</v>
      </c>
    </row>
    <row r="90" spans="1:10" s="22" customFormat="1" ht="26.4" x14ac:dyDescent="0.25">
      <c r="A90" s="15"/>
      <c r="B90" s="25" t="s">
        <v>414</v>
      </c>
      <c r="C90" s="17" t="s">
        <v>1059</v>
      </c>
      <c r="D90" s="18">
        <v>1</v>
      </c>
      <c r="E90" s="19">
        <v>13</v>
      </c>
      <c r="F90" s="30" t="s">
        <v>464</v>
      </c>
      <c r="G90" s="28" t="s">
        <v>415</v>
      </c>
      <c r="H90" s="20">
        <v>102000</v>
      </c>
      <c r="I90" s="21">
        <v>40100</v>
      </c>
      <c r="J90" s="21">
        <f t="shared" si="2"/>
        <v>39.31</v>
      </c>
    </row>
    <row r="91" spans="1:10" s="22" customFormat="1" ht="26.4" x14ac:dyDescent="0.25">
      <c r="A91" s="15"/>
      <c r="B91" s="23" t="s">
        <v>465</v>
      </c>
      <c r="C91" s="17" t="s">
        <v>1059</v>
      </c>
      <c r="D91" s="18">
        <v>1</v>
      </c>
      <c r="E91" s="19">
        <v>13</v>
      </c>
      <c r="F91" s="30" t="s">
        <v>466</v>
      </c>
      <c r="G91" s="28" t="s">
        <v>0</v>
      </c>
      <c r="H91" s="20">
        <v>3661421.49</v>
      </c>
      <c r="I91" s="21">
        <v>3556724.2700000005</v>
      </c>
      <c r="J91" s="21">
        <f t="shared" si="2"/>
        <v>97.14</v>
      </c>
    </row>
    <row r="92" spans="1:10" s="22" customFormat="1" ht="26.4" x14ac:dyDescent="0.25">
      <c r="A92" s="15"/>
      <c r="B92" s="23" t="s">
        <v>467</v>
      </c>
      <c r="C92" s="17" t="s">
        <v>1059</v>
      </c>
      <c r="D92" s="18">
        <v>1</v>
      </c>
      <c r="E92" s="19">
        <v>13</v>
      </c>
      <c r="F92" s="30" t="s">
        <v>468</v>
      </c>
      <c r="G92" s="28" t="s">
        <v>0</v>
      </c>
      <c r="H92" s="20">
        <v>3661421.49</v>
      </c>
      <c r="I92" s="21">
        <v>3556724.2700000005</v>
      </c>
      <c r="J92" s="21">
        <f t="shared" si="2"/>
        <v>97.14</v>
      </c>
    </row>
    <row r="93" spans="1:10" s="22" customFormat="1" ht="13.2" x14ac:dyDescent="0.25">
      <c r="A93" s="15"/>
      <c r="B93" s="23" t="s">
        <v>434</v>
      </c>
      <c r="C93" s="17" t="s">
        <v>1059</v>
      </c>
      <c r="D93" s="18">
        <v>1</v>
      </c>
      <c r="E93" s="19">
        <v>13</v>
      </c>
      <c r="F93" s="30" t="s">
        <v>469</v>
      </c>
      <c r="G93" s="28" t="s">
        <v>0</v>
      </c>
      <c r="H93" s="20">
        <v>3661421.49</v>
      </c>
      <c r="I93" s="21">
        <v>3556724.2700000005</v>
      </c>
      <c r="J93" s="21">
        <f t="shared" si="2"/>
        <v>97.14</v>
      </c>
    </row>
    <row r="94" spans="1:10" s="22" customFormat="1" ht="13.2" x14ac:dyDescent="0.25">
      <c r="A94" s="15"/>
      <c r="B94" s="23" t="s">
        <v>410</v>
      </c>
      <c r="C94" s="17" t="s">
        <v>1059</v>
      </c>
      <c r="D94" s="18">
        <v>1</v>
      </c>
      <c r="E94" s="19">
        <v>13</v>
      </c>
      <c r="F94" s="30" t="s">
        <v>470</v>
      </c>
      <c r="G94" s="28" t="s">
        <v>0</v>
      </c>
      <c r="H94" s="20">
        <v>3661421.49</v>
      </c>
      <c r="I94" s="21">
        <v>3556724.2700000005</v>
      </c>
      <c r="J94" s="21">
        <f t="shared" si="2"/>
        <v>97.14</v>
      </c>
    </row>
    <row r="95" spans="1:10" s="22" customFormat="1" ht="39.6" x14ac:dyDescent="0.25">
      <c r="A95" s="15"/>
      <c r="B95" s="24" t="s">
        <v>405</v>
      </c>
      <c r="C95" s="17" t="s">
        <v>1059</v>
      </c>
      <c r="D95" s="18">
        <v>1</v>
      </c>
      <c r="E95" s="19">
        <v>13</v>
      </c>
      <c r="F95" s="30" t="s">
        <v>470</v>
      </c>
      <c r="G95" s="28" t="s">
        <v>406</v>
      </c>
      <c r="H95" s="20">
        <v>3611421.49</v>
      </c>
      <c r="I95" s="21">
        <v>3506724.2700000005</v>
      </c>
      <c r="J95" s="21">
        <f t="shared" si="2"/>
        <v>97.1</v>
      </c>
    </row>
    <row r="96" spans="1:10" s="22" customFormat="1" ht="13.2" x14ac:dyDescent="0.25">
      <c r="A96" s="15"/>
      <c r="B96" s="25" t="s">
        <v>407</v>
      </c>
      <c r="C96" s="17" t="s">
        <v>1059</v>
      </c>
      <c r="D96" s="18">
        <v>1</v>
      </c>
      <c r="E96" s="19">
        <v>13</v>
      </c>
      <c r="F96" s="30" t="s">
        <v>470</v>
      </c>
      <c r="G96" s="28" t="s">
        <v>408</v>
      </c>
      <c r="H96" s="20">
        <v>3611421.49</v>
      </c>
      <c r="I96" s="21">
        <v>3506724.2700000005</v>
      </c>
      <c r="J96" s="21">
        <f t="shared" si="2"/>
        <v>97.1</v>
      </c>
    </row>
    <row r="97" spans="1:10" s="22" customFormat="1" ht="13.2" x14ac:dyDescent="0.25">
      <c r="A97" s="15"/>
      <c r="B97" s="24" t="s">
        <v>437</v>
      </c>
      <c r="C97" s="17" t="s">
        <v>1059</v>
      </c>
      <c r="D97" s="18">
        <v>1</v>
      </c>
      <c r="E97" s="19">
        <v>13</v>
      </c>
      <c r="F97" s="30" t="s">
        <v>470</v>
      </c>
      <c r="G97" s="28" t="s">
        <v>438</v>
      </c>
      <c r="H97" s="20">
        <v>50000</v>
      </c>
      <c r="I97" s="21">
        <v>50000</v>
      </c>
      <c r="J97" s="21">
        <f t="shared" si="2"/>
        <v>100</v>
      </c>
    </row>
    <row r="98" spans="1:10" s="22" customFormat="1" ht="13.2" x14ac:dyDescent="0.25">
      <c r="A98" s="15"/>
      <c r="B98" s="25" t="s">
        <v>439</v>
      </c>
      <c r="C98" s="17" t="s">
        <v>1059</v>
      </c>
      <c r="D98" s="18">
        <v>1</v>
      </c>
      <c r="E98" s="19">
        <v>13</v>
      </c>
      <c r="F98" s="30" t="s">
        <v>470</v>
      </c>
      <c r="G98" s="28" t="s">
        <v>440</v>
      </c>
      <c r="H98" s="20">
        <v>50000</v>
      </c>
      <c r="I98" s="21">
        <v>50000</v>
      </c>
      <c r="J98" s="21">
        <f t="shared" si="2"/>
        <v>100</v>
      </c>
    </row>
    <row r="99" spans="1:10" s="22" customFormat="1" ht="26.4" x14ac:dyDescent="0.25">
      <c r="A99" s="15"/>
      <c r="B99" s="23" t="s">
        <v>471</v>
      </c>
      <c r="C99" s="17" t="s">
        <v>1059</v>
      </c>
      <c r="D99" s="18">
        <v>1</v>
      </c>
      <c r="E99" s="19">
        <v>13</v>
      </c>
      <c r="F99" s="30" t="s">
        <v>472</v>
      </c>
      <c r="G99" s="28" t="s">
        <v>0</v>
      </c>
      <c r="H99" s="20">
        <v>4800</v>
      </c>
      <c r="I99" s="21">
        <v>4800</v>
      </c>
      <c r="J99" s="21">
        <f t="shared" si="2"/>
        <v>100</v>
      </c>
    </row>
    <row r="100" spans="1:10" s="22" customFormat="1" ht="26.4" x14ac:dyDescent="0.25">
      <c r="A100" s="15"/>
      <c r="B100" s="23" t="s">
        <v>473</v>
      </c>
      <c r="C100" s="17" t="s">
        <v>1059</v>
      </c>
      <c r="D100" s="18">
        <v>1</v>
      </c>
      <c r="E100" s="19">
        <v>13</v>
      </c>
      <c r="F100" s="30" t="s">
        <v>474</v>
      </c>
      <c r="G100" s="28" t="s">
        <v>0</v>
      </c>
      <c r="H100" s="20">
        <v>4800</v>
      </c>
      <c r="I100" s="21">
        <v>4800</v>
      </c>
      <c r="J100" s="21">
        <f t="shared" si="2"/>
        <v>100</v>
      </c>
    </row>
    <row r="101" spans="1:10" s="22" customFormat="1" ht="26.4" x14ac:dyDescent="0.25">
      <c r="A101" s="15"/>
      <c r="B101" s="23" t="s">
        <v>475</v>
      </c>
      <c r="C101" s="17" t="s">
        <v>1059</v>
      </c>
      <c r="D101" s="18">
        <v>1</v>
      </c>
      <c r="E101" s="19">
        <v>13</v>
      </c>
      <c r="F101" s="30" t="s">
        <v>476</v>
      </c>
      <c r="G101" s="28" t="s">
        <v>0</v>
      </c>
      <c r="H101" s="20">
        <v>4800</v>
      </c>
      <c r="I101" s="21">
        <v>4800</v>
      </c>
      <c r="J101" s="21">
        <f t="shared" si="2"/>
        <v>100</v>
      </c>
    </row>
    <row r="102" spans="1:10" s="22" customFormat="1" ht="13.2" x14ac:dyDescent="0.25">
      <c r="A102" s="15"/>
      <c r="B102" s="23" t="s">
        <v>455</v>
      </c>
      <c r="C102" s="17" t="s">
        <v>1059</v>
      </c>
      <c r="D102" s="18">
        <v>1</v>
      </c>
      <c r="E102" s="19">
        <v>13</v>
      </c>
      <c r="F102" s="30" t="s">
        <v>477</v>
      </c>
      <c r="G102" s="28" t="s">
        <v>0</v>
      </c>
      <c r="H102" s="20">
        <v>4800</v>
      </c>
      <c r="I102" s="21">
        <v>4800</v>
      </c>
      <c r="J102" s="21">
        <f t="shared" si="2"/>
        <v>100</v>
      </c>
    </row>
    <row r="103" spans="1:10" s="22" customFormat="1" ht="13.2" x14ac:dyDescent="0.25">
      <c r="A103" s="15"/>
      <c r="B103" s="24" t="s">
        <v>412</v>
      </c>
      <c r="C103" s="17" t="s">
        <v>1059</v>
      </c>
      <c r="D103" s="18">
        <v>1</v>
      </c>
      <c r="E103" s="19">
        <v>13</v>
      </c>
      <c r="F103" s="30" t="s">
        <v>477</v>
      </c>
      <c r="G103" s="28" t="s">
        <v>413</v>
      </c>
      <c r="H103" s="20">
        <v>4800</v>
      </c>
      <c r="I103" s="21">
        <v>4800</v>
      </c>
      <c r="J103" s="21">
        <f t="shared" si="2"/>
        <v>100</v>
      </c>
    </row>
    <row r="104" spans="1:10" s="22" customFormat="1" ht="26.4" x14ac:dyDescent="0.25">
      <c r="A104" s="15"/>
      <c r="B104" s="25" t="s">
        <v>414</v>
      </c>
      <c r="C104" s="17" t="s">
        <v>1059</v>
      </c>
      <c r="D104" s="18">
        <v>1</v>
      </c>
      <c r="E104" s="19">
        <v>13</v>
      </c>
      <c r="F104" s="30" t="s">
        <v>477</v>
      </c>
      <c r="G104" s="28" t="s">
        <v>415</v>
      </c>
      <c r="H104" s="20">
        <v>4800</v>
      </c>
      <c r="I104" s="21">
        <v>4800</v>
      </c>
      <c r="J104" s="21">
        <f t="shared" si="2"/>
        <v>100</v>
      </c>
    </row>
    <row r="105" spans="1:10" s="22" customFormat="1" ht="39.6" x14ac:dyDescent="0.25">
      <c r="A105" s="15"/>
      <c r="B105" s="23" t="s">
        <v>478</v>
      </c>
      <c r="C105" s="17" t="s">
        <v>1059</v>
      </c>
      <c r="D105" s="18">
        <v>1</v>
      </c>
      <c r="E105" s="19">
        <v>13</v>
      </c>
      <c r="F105" s="30" t="s">
        <v>479</v>
      </c>
      <c r="G105" s="28" t="s">
        <v>0</v>
      </c>
      <c r="H105" s="20">
        <v>18772939.640000001</v>
      </c>
      <c r="I105" s="21">
        <v>18772816.050000001</v>
      </c>
      <c r="J105" s="21">
        <f t="shared" si="2"/>
        <v>100</v>
      </c>
    </row>
    <row r="106" spans="1:10" s="22" customFormat="1" ht="39.6" x14ac:dyDescent="0.25">
      <c r="A106" s="15"/>
      <c r="B106" s="23" t="s">
        <v>480</v>
      </c>
      <c r="C106" s="17" t="s">
        <v>1059</v>
      </c>
      <c r="D106" s="18">
        <v>1</v>
      </c>
      <c r="E106" s="19">
        <v>13</v>
      </c>
      <c r="F106" s="30" t="s">
        <v>481</v>
      </c>
      <c r="G106" s="28" t="s">
        <v>0</v>
      </c>
      <c r="H106" s="20">
        <v>212378.36</v>
      </c>
      <c r="I106" s="21">
        <v>212378.36</v>
      </c>
      <c r="J106" s="21">
        <f t="shared" si="2"/>
        <v>100</v>
      </c>
    </row>
    <row r="107" spans="1:10" s="22" customFormat="1" ht="26.4" x14ac:dyDescent="0.25">
      <c r="A107" s="15"/>
      <c r="B107" s="23" t="s">
        <v>482</v>
      </c>
      <c r="C107" s="17" t="s">
        <v>1059</v>
      </c>
      <c r="D107" s="18">
        <v>1</v>
      </c>
      <c r="E107" s="19">
        <v>13</v>
      </c>
      <c r="F107" s="30" t="s">
        <v>483</v>
      </c>
      <c r="G107" s="28" t="s">
        <v>0</v>
      </c>
      <c r="H107" s="20">
        <v>176149.36</v>
      </c>
      <c r="I107" s="21">
        <v>176149.36</v>
      </c>
      <c r="J107" s="21">
        <f t="shared" si="2"/>
        <v>100</v>
      </c>
    </row>
    <row r="108" spans="1:10" s="22" customFormat="1" ht="13.2" x14ac:dyDescent="0.25">
      <c r="A108" s="15"/>
      <c r="B108" s="23" t="s">
        <v>455</v>
      </c>
      <c r="C108" s="17" t="s">
        <v>1059</v>
      </c>
      <c r="D108" s="18">
        <v>1</v>
      </c>
      <c r="E108" s="19">
        <v>13</v>
      </c>
      <c r="F108" s="30" t="s">
        <v>484</v>
      </c>
      <c r="G108" s="28" t="s">
        <v>0</v>
      </c>
      <c r="H108" s="20">
        <v>176149.36</v>
      </c>
      <c r="I108" s="21">
        <v>176149.36</v>
      </c>
      <c r="J108" s="21">
        <f t="shared" si="2"/>
        <v>100</v>
      </c>
    </row>
    <row r="109" spans="1:10" s="22" customFormat="1" ht="13.2" x14ac:dyDescent="0.25">
      <c r="A109" s="15"/>
      <c r="B109" s="24" t="s">
        <v>412</v>
      </c>
      <c r="C109" s="17" t="s">
        <v>1059</v>
      </c>
      <c r="D109" s="18">
        <v>1</v>
      </c>
      <c r="E109" s="19">
        <v>13</v>
      </c>
      <c r="F109" s="30" t="s">
        <v>484</v>
      </c>
      <c r="G109" s="28" t="s">
        <v>413</v>
      </c>
      <c r="H109" s="20">
        <v>76149.36</v>
      </c>
      <c r="I109" s="21">
        <v>76149.36</v>
      </c>
      <c r="J109" s="21">
        <f t="shared" si="2"/>
        <v>100</v>
      </c>
    </row>
    <row r="110" spans="1:10" s="22" customFormat="1" ht="26.4" x14ac:dyDescent="0.25">
      <c r="A110" s="15"/>
      <c r="B110" s="25" t="s">
        <v>414</v>
      </c>
      <c r="C110" s="17" t="s">
        <v>1059</v>
      </c>
      <c r="D110" s="18">
        <v>1</v>
      </c>
      <c r="E110" s="19">
        <v>13</v>
      </c>
      <c r="F110" s="30" t="s">
        <v>484</v>
      </c>
      <c r="G110" s="28" t="s">
        <v>415</v>
      </c>
      <c r="H110" s="20">
        <v>76149.36</v>
      </c>
      <c r="I110" s="21">
        <v>76149.36</v>
      </c>
      <c r="J110" s="21">
        <f t="shared" si="2"/>
        <v>100</v>
      </c>
    </row>
    <row r="111" spans="1:10" s="22" customFormat="1" ht="13.2" x14ac:dyDescent="0.25">
      <c r="A111" s="15"/>
      <c r="B111" s="24" t="s">
        <v>416</v>
      </c>
      <c r="C111" s="17" t="s">
        <v>1059</v>
      </c>
      <c r="D111" s="18">
        <v>1</v>
      </c>
      <c r="E111" s="19">
        <v>13</v>
      </c>
      <c r="F111" s="30" t="s">
        <v>484</v>
      </c>
      <c r="G111" s="28" t="s">
        <v>417</v>
      </c>
      <c r="H111" s="20">
        <v>100000</v>
      </c>
      <c r="I111" s="21">
        <v>100000</v>
      </c>
      <c r="J111" s="21">
        <f t="shared" si="2"/>
        <v>100</v>
      </c>
    </row>
    <row r="112" spans="1:10" s="22" customFormat="1" ht="13.2" x14ac:dyDescent="0.25">
      <c r="A112" s="15"/>
      <c r="B112" s="25" t="s">
        <v>418</v>
      </c>
      <c r="C112" s="17" t="s">
        <v>1059</v>
      </c>
      <c r="D112" s="18">
        <v>1</v>
      </c>
      <c r="E112" s="19">
        <v>13</v>
      </c>
      <c r="F112" s="30" t="s">
        <v>484</v>
      </c>
      <c r="G112" s="28" t="s">
        <v>419</v>
      </c>
      <c r="H112" s="20">
        <v>100000</v>
      </c>
      <c r="I112" s="21">
        <v>100000</v>
      </c>
      <c r="J112" s="21">
        <f t="shared" si="2"/>
        <v>100</v>
      </c>
    </row>
    <row r="113" spans="1:10" s="22" customFormat="1" ht="13.2" x14ac:dyDescent="0.25">
      <c r="A113" s="15"/>
      <c r="B113" s="23" t="s">
        <v>485</v>
      </c>
      <c r="C113" s="17" t="s">
        <v>1059</v>
      </c>
      <c r="D113" s="18">
        <v>1</v>
      </c>
      <c r="E113" s="19">
        <v>13</v>
      </c>
      <c r="F113" s="30" t="s">
        <v>486</v>
      </c>
      <c r="G113" s="28" t="s">
        <v>0</v>
      </c>
      <c r="H113" s="20">
        <v>36229</v>
      </c>
      <c r="I113" s="21">
        <v>36229</v>
      </c>
      <c r="J113" s="21">
        <f t="shared" si="2"/>
        <v>100</v>
      </c>
    </row>
    <row r="114" spans="1:10" s="22" customFormat="1" ht="13.2" x14ac:dyDescent="0.25">
      <c r="A114" s="15"/>
      <c r="B114" s="23" t="s">
        <v>455</v>
      </c>
      <c r="C114" s="17" t="s">
        <v>1059</v>
      </c>
      <c r="D114" s="18">
        <v>1</v>
      </c>
      <c r="E114" s="19">
        <v>13</v>
      </c>
      <c r="F114" s="30" t="s">
        <v>487</v>
      </c>
      <c r="G114" s="28" t="s">
        <v>0</v>
      </c>
      <c r="H114" s="20">
        <v>36229</v>
      </c>
      <c r="I114" s="21">
        <v>36229</v>
      </c>
      <c r="J114" s="21">
        <f t="shared" si="2"/>
        <v>100</v>
      </c>
    </row>
    <row r="115" spans="1:10" s="22" customFormat="1" ht="13.2" x14ac:dyDescent="0.25">
      <c r="A115" s="15"/>
      <c r="B115" s="24" t="s">
        <v>416</v>
      </c>
      <c r="C115" s="17" t="s">
        <v>1059</v>
      </c>
      <c r="D115" s="18">
        <v>1</v>
      </c>
      <c r="E115" s="19">
        <v>13</v>
      </c>
      <c r="F115" s="30" t="s">
        <v>487</v>
      </c>
      <c r="G115" s="28" t="s">
        <v>417</v>
      </c>
      <c r="H115" s="20">
        <v>36229</v>
      </c>
      <c r="I115" s="21">
        <v>36229</v>
      </c>
      <c r="J115" s="21">
        <f t="shared" si="2"/>
        <v>100</v>
      </c>
    </row>
    <row r="116" spans="1:10" s="22" customFormat="1" ht="13.2" x14ac:dyDescent="0.25">
      <c r="A116" s="15"/>
      <c r="B116" s="25" t="s">
        <v>418</v>
      </c>
      <c r="C116" s="17" t="s">
        <v>1059</v>
      </c>
      <c r="D116" s="18">
        <v>1</v>
      </c>
      <c r="E116" s="19">
        <v>13</v>
      </c>
      <c r="F116" s="30" t="s">
        <v>487</v>
      </c>
      <c r="G116" s="28" t="s">
        <v>419</v>
      </c>
      <c r="H116" s="20">
        <v>36229</v>
      </c>
      <c r="I116" s="21">
        <v>36229</v>
      </c>
      <c r="J116" s="21">
        <f t="shared" si="2"/>
        <v>100</v>
      </c>
    </row>
    <row r="117" spans="1:10" s="22" customFormat="1" ht="26.4" x14ac:dyDescent="0.25">
      <c r="A117" s="15"/>
      <c r="B117" s="23" t="s">
        <v>488</v>
      </c>
      <c r="C117" s="17" t="s">
        <v>1059</v>
      </c>
      <c r="D117" s="18">
        <v>1</v>
      </c>
      <c r="E117" s="19">
        <v>13</v>
      </c>
      <c r="F117" s="30" t="s">
        <v>489</v>
      </c>
      <c r="G117" s="28" t="s">
        <v>0</v>
      </c>
      <c r="H117" s="20">
        <v>18560561.280000001</v>
      </c>
      <c r="I117" s="21">
        <v>18560437.690000001</v>
      </c>
      <c r="J117" s="21">
        <f t="shared" si="2"/>
        <v>100</v>
      </c>
    </row>
    <row r="118" spans="1:10" s="22" customFormat="1" ht="26.4" x14ac:dyDescent="0.25">
      <c r="A118" s="15"/>
      <c r="B118" s="23" t="s">
        <v>490</v>
      </c>
      <c r="C118" s="17" t="s">
        <v>1059</v>
      </c>
      <c r="D118" s="18">
        <v>1</v>
      </c>
      <c r="E118" s="19">
        <v>13</v>
      </c>
      <c r="F118" s="30" t="s">
        <v>491</v>
      </c>
      <c r="G118" s="28" t="s">
        <v>0</v>
      </c>
      <c r="H118" s="20">
        <v>18560561.280000001</v>
      </c>
      <c r="I118" s="21">
        <v>18560437.690000001</v>
      </c>
      <c r="J118" s="21">
        <f t="shared" si="2"/>
        <v>100</v>
      </c>
    </row>
    <row r="119" spans="1:10" s="22" customFormat="1" ht="13.2" x14ac:dyDescent="0.25">
      <c r="A119" s="15"/>
      <c r="B119" s="23" t="s">
        <v>492</v>
      </c>
      <c r="C119" s="17" t="s">
        <v>1059</v>
      </c>
      <c r="D119" s="18">
        <v>1</v>
      </c>
      <c r="E119" s="19">
        <v>13</v>
      </c>
      <c r="F119" s="30" t="s">
        <v>493</v>
      </c>
      <c r="G119" s="28" t="s">
        <v>0</v>
      </c>
      <c r="H119" s="20">
        <v>18560561.280000001</v>
      </c>
      <c r="I119" s="21">
        <v>18560437.690000001</v>
      </c>
      <c r="J119" s="21">
        <f t="shared" si="2"/>
        <v>100</v>
      </c>
    </row>
    <row r="120" spans="1:10" s="22" customFormat="1" ht="39.6" x14ac:dyDescent="0.25">
      <c r="A120" s="15"/>
      <c r="B120" s="24" t="s">
        <v>405</v>
      </c>
      <c r="C120" s="17" t="s">
        <v>1059</v>
      </c>
      <c r="D120" s="18">
        <v>1</v>
      </c>
      <c r="E120" s="19">
        <v>13</v>
      </c>
      <c r="F120" s="30" t="s">
        <v>493</v>
      </c>
      <c r="G120" s="28" t="s">
        <v>406</v>
      </c>
      <c r="H120" s="20">
        <v>17625116.760000002</v>
      </c>
      <c r="I120" s="21">
        <v>17625095.82</v>
      </c>
      <c r="J120" s="21">
        <f t="shared" si="2"/>
        <v>100</v>
      </c>
    </row>
    <row r="121" spans="1:10" s="22" customFormat="1" ht="13.2" x14ac:dyDescent="0.25">
      <c r="A121" s="15"/>
      <c r="B121" s="25" t="s">
        <v>407</v>
      </c>
      <c r="C121" s="17" t="s">
        <v>1059</v>
      </c>
      <c r="D121" s="18">
        <v>1</v>
      </c>
      <c r="E121" s="19">
        <v>13</v>
      </c>
      <c r="F121" s="30" t="s">
        <v>493</v>
      </c>
      <c r="G121" s="28" t="s">
        <v>408</v>
      </c>
      <c r="H121" s="20">
        <v>17625116.760000002</v>
      </c>
      <c r="I121" s="21">
        <v>17625095.82</v>
      </c>
      <c r="J121" s="21">
        <f t="shared" si="2"/>
        <v>100</v>
      </c>
    </row>
    <row r="122" spans="1:10" s="22" customFormat="1" ht="13.2" x14ac:dyDescent="0.25">
      <c r="A122" s="15"/>
      <c r="B122" s="24" t="s">
        <v>412</v>
      </c>
      <c r="C122" s="17" t="s">
        <v>1059</v>
      </c>
      <c r="D122" s="18">
        <v>1</v>
      </c>
      <c r="E122" s="19">
        <v>13</v>
      </c>
      <c r="F122" s="30" t="s">
        <v>493</v>
      </c>
      <c r="G122" s="28" t="s">
        <v>413</v>
      </c>
      <c r="H122" s="20">
        <v>884843.31</v>
      </c>
      <c r="I122" s="21">
        <v>884740.66</v>
      </c>
      <c r="J122" s="21">
        <f t="shared" si="2"/>
        <v>99.99</v>
      </c>
    </row>
    <row r="123" spans="1:10" s="22" customFormat="1" ht="26.4" x14ac:dyDescent="0.25">
      <c r="A123" s="15"/>
      <c r="B123" s="25" t="s">
        <v>414</v>
      </c>
      <c r="C123" s="17" t="s">
        <v>1059</v>
      </c>
      <c r="D123" s="18">
        <v>1</v>
      </c>
      <c r="E123" s="19">
        <v>13</v>
      </c>
      <c r="F123" s="30" t="s">
        <v>493</v>
      </c>
      <c r="G123" s="28" t="s">
        <v>415</v>
      </c>
      <c r="H123" s="20">
        <v>884843.31</v>
      </c>
      <c r="I123" s="21">
        <v>884740.66</v>
      </c>
      <c r="J123" s="21">
        <f t="shared" si="2"/>
        <v>99.99</v>
      </c>
    </row>
    <row r="124" spans="1:10" s="22" customFormat="1" ht="13.2" x14ac:dyDescent="0.25">
      <c r="A124" s="15"/>
      <c r="B124" s="24" t="s">
        <v>416</v>
      </c>
      <c r="C124" s="17" t="s">
        <v>1059</v>
      </c>
      <c r="D124" s="18">
        <v>1</v>
      </c>
      <c r="E124" s="19">
        <v>13</v>
      </c>
      <c r="F124" s="30" t="s">
        <v>493</v>
      </c>
      <c r="G124" s="28" t="s">
        <v>417</v>
      </c>
      <c r="H124" s="20">
        <v>50601.21</v>
      </c>
      <c r="I124" s="21">
        <v>50601.21</v>
      </c>
      <c r="J124" s="21">
        <f t="shared" si="2"/>
        <v>100</v>
      </c>
    </row>
    <row r="125" spans="1:10" s="22" customFormat="1" ht="13.2" x14ac:dyDescent="0.25">
      <c r="A125" s="15"/>
      <c r="B125" s="25" t="s">
        <v>494</v>
      </c>
      <c r="C125" s="17" t="s">
        <v>1059</v>
      </c>
      <c r="D125" s="18">
        <v>1</v>
      </c>
      <c r="E125" s="19">
        <v>13</v>
      </c>
      <c r="F125" s="30" t="s">
        <v>493</v>
      </c>
      <c r="G125" s="28" t="s">
        <v>495</v>
      </c>
      <c r="H125" s="20">
        <v>50600</v>
      </c>
      <c r="I125" s="21">
        <v>50600</v>
      </c>
      <c r="J125" s="21">
        <f t="shared" si="2"/>
        <v>100</v>
      </c>
    </row>
    <row r="126" spans="1:10" s="22" customFormat="1" ht="13.2" x14ac:dyDescent="0.25">
      <c r="A126" s="15"/>
      <c r="B126" s="25" t="s">
        <v>418</v>
      </c>
      <c r="C126" s="17" t="s">
        <v>1059</v>
      </c>
      <c r="D126" s="18">
        <v>1</v>
      </c>
      <c r="E126" s="19">
        <v>13</v>
      </c>
      <c r="F126" s="30" t="s">
        <v>493</v>
      </c>
      <c r="G126" s="28" t="s">
        <v>419</v>
      </c>
      <c r="H126" s="20">
        <v>1.21</v>
      </c>
      <c r="I126" s="21">
        <v>1.21</v>
      </c>
      <c r="J126" s="21">
        <f t="shared" si="2"/>
        <v>100</v>
      </c>
    </row>
    <row r="127" spans="1:10" s="22" customFormat="1" ht="26.4" x14ac:dyDescent="0.25">
      <c r="A127" s="15"/>
      <c r="B127" s="23" t="s">
        <v>496</v>
      </c>
      <c r="C127" s="17" t="s">
        <v>1059</v>
      </c>
      <c r="D127" s="18">
        <v>1</v>
      </c>
      <c r="E127" s="19">
        <v>13</v>
      </c>
      <c r="F127" s="30" t="s">
        <v>497</v>
      </c>
      <c r="G127" s="28" t="s">
        <v>0</v>
      </c>
      <c r="H127" s="20">
        <v>4696873.74</v>
      </c>
      <c r="I127" s="21">
        <v>4498307.58</v>
      </c>
      <c r="J127" s="21">
        <f t="shared" si="2"/>
        <v>95.77</v>
      </c>
    </row>
    <row r="128" spans="1:10" s="22" customFormat="1" ht="26.4" x14ac:dyDescent="0.25">
      <c r="A128" s="15"/>
      <c r="B128" s="23" t="s">
        <v>498</v>
      </c>
      <c r="C128" s="17" t="s">
        <v>1059</v>
      </c>
      <c r="D128" s="18">
        <v>1</v>
      </c>
      <c r="E128" s="19">
        <v>13</v>
      </c>
      <c r="F128" s="30" t="s">
        <v>499</v>
      </c>
      <c r="G128" s="28" t="s">
        <v>0</v>
      </c>
      <c r="H128" s="20">
        <v>4696873.74</v>
      </c>
      <c r="I128" s="21">
        <v>4498307.58</v>
      </c>
      <c r="J128" s="21">
        <f t="shared" si="2"/>
        <v>95.77</v>
      </c>
    </row>
    <row r="129" spans="1:10" s="22" customFormat="1" ht="13.2" x14ac:dyDescent="0.25">
      <c r="A129" s="15"/>
      <c r="B129" s="23" t="s">
        <v>500</v>
      </c>
      <c r="C129" s="17" t="s">
        <v>1059</v>
      </c>
      <c r="D129" s="18">
        <v>1</v>
      </c>
      <c r="E129" s="19">
        <v>13</v>
      </c>
      <c r="F129" s="30" t="s">
        <v>501</v>
      </c>
      <c r="G129" s="28" t="s">
        <v>0</v>
      </c>
      <c r="H129" s="20">
        <v>4696873.74</v>
      </c>
      <c r="I129" s="21">
        <v>4498307.58</v>
      </c>
      <c r="J129" s="21">
        <f t="shared" si="2"/>
        <v>95.77</v>
      </c>
    </row>
    <row r="130" spans="1:10" s="22" customFormat="1" ht="39.6" x14ac:dyDescent="0.25">
      <c r="A130" s="15"/>
      <c r="B130" s="23" t="s">
        <v>502</v>
      </c>
      <c r="C130" s="17" t="s">
        <v>1059</v>
      </c>
      <c r="D130" s="18">
        <v>1</v>
      </c>
      <c r="E130" s="19">
        <v>13</v>
      </c>
      <c r="F130" s="30" t="s">
        <v>503</v>
      </c>
      <c r="G130" s="28" t="s">
        <v>0</v>
      </c>
      <c r="H130" s="20">
        <v>4649900.1100000003</v>
      </c>
      <c r="I130" s="21">
        <v>4453324.49</v>
      </c>
      <c r="J130" s="21">
        <f t="shared" si="2"/>
        <v>95.77</v>
      </c>
    </row>
    <row r="131" spans="1:10" s="22" customFormat="1" ht="13.2" x14ac:dyDescent="0.25">
      <c r="A131" s="15"/>
      <c r="B131" s="24" t="s">
        <v>412</v>
      </c>
      <c r="C131" s="17" t="s">
        <v>1059</v>
      </c>
      <c r="D131" s="18">
        <v>1</v>
      </c>
      <c r="E131" s="19">
        <v>13</v>
      </c>
      <c r="F131" s="30" t="s">
        <v>503</v>
      </c>
      <c r="G131" s="28" t="s">
        <v>413</v>
      </c>
      <c r="H131" s="20">
        <v>4649900.1100000003</v>
      </c>
      <c r="I131" s="21">
        <v>4453324.49</v>
      </c>
      <c r="J131" s="21">
        <f t="shared" si="2"/>
        <v>95.77</v>
      </c>
    </row>
    <row r="132" spans="1:10" s="22" customFormat="1" ht="26.4" x14ac:dyDescent="0.25">
      <c r="A132" s="15"/>
      <c r="B132" s="25" t="s">
        <v>414</v>
      </c>
      <c r="C132" s="17" t="s">
        <v>1059</v>
      </c>
      <c r="D132" s="18">
        <v>1</v>
      </c>
      <c r="E132" s="19">
        <v>13</v>
      </c>
      <c r="F132" s="30" t="s">
        <v>503</v>
      </c>
      <c r="G132" s="28" t="s">
        <v>415</v>
      </c>
      <c r="H132" s="20">
        <v>4649900.1100000003</v>
      </c>
      <c r="I132" s="21">
        <v>4453324.49</v>
      </c>
      <c r="J132" s="21">
        <f t="shared" si="2"/>
        <v>95.77</v>
      </c>
    </row>
    <row r="133" spans="1:10" s="22" customFormat="1" ht="39.6" x14ac:dyDescent="0.25">
      <c r="A133" s="15"/>
      <c r="B133" s="23" t="s">
        <v>504</v>
      </c>
      <c r="C133" s="17" t="s">
        <v>1059</v>
      </c>
      <c r="D133" s="18">
        <v>1</v>
      </c>
      <c r="E133" s="19">
        <v>13</v>
      </c>
      <c r="F133" s="30" t="s">
        <v>505</v>
      </c>
      <c r="G133" s="28" t="s">
        <v>0</v>
      </c>
      <c r="H133" s="20">
        <v>46973.63</v>
      </c>
      <c r="I133" s="21">
        <v>44983.09</v>
      </c>
      <c r="J133" s="21">
        <f t="shared" si="2"/>
        <v>95.76</v>
      </c>
    </row>
    <row r="134" spans="1:10" s="22" customFormat="1" ht="13.2" x14ac:dyDescent="0.25">
      <c r="A134" s="15"/>
      <c r="B134" s="24" t="s">
        <v>412</v>
      </c>
      <c r="C134" s="17" t="s">
        <v>1059</v>
      </c>
      <c r="D134" s="18">
        <v>1</v>
      </c>
      <c r="E134" s="19">
        <v>13</v>
      </c>
      <c r="F134" s="30" t="s">
        <v>505</v>
      </c>
      <c r="G134" s="28" t="s">
        <v>413</v>
      </c>
      <c r="H134" s="20">
        <v>46973.63</v>
      </c>
      <c r="I134" s="21">
        <v>44983.09</v>
      </c>
      <c r="J134" s="21">
        <f t="shared" si="2"/>
        <v>95.76</v>
      </c>
    </row>
    <row r="135" spans="1:10" s="22" customFormat="1" ht="26.4" x14ac:dyDescent="0.25">
      <c r="A135" s="15"/>
      <c r="B135" s="25" t="s">
        <v>414</v>
      </c>
      <c r="C135" s="17" t="s">
        <v>1059</v>
      </c>
      <c r="D135" s="18">
        <v>1</v>
      </c>
      <c r="E135" s="19">
        <v>13</v>
      </c>
      <c r="F135" s="30" t="s">
        <v>505</v>
      </c>
      <c r="G135" s="28" t="s">
        <v>415</v>
      </c>
      <c r="H135" s="20">
        <v>46973.63</v>
      </c>
      <c r="I135" s="21">
        <v>44983.09</v>
      </c>
      <c r="J135" s="21">
        <f t="shared" si="2"/>
        <v>95.76</v>
      </c>
    </row>
    <row r="136" spans="1:10" s="22" customFormat="1" ht="26.4" x14ac:dyDescent="0.25">
      <c r="A136" s="15"/>
      <c r="B136" s="23" t="s">
        <v>506</v>
      </c>
      <c r="C136" s="17" t="s">
        <v>1059</v>
      </c>
      <c r="D136" s="18">
        <v>1</v>
      </c>
      <c r="E136" s="19">
        <v>13</v>
      </c>
      <c r="F136" s="30" t="s">
        <v>507</v>
      </c>
      <c r="G136" s="28" t="s">
        <v>0</v>
      </c>
      <c r="H136" s="20">
        <v>50000</v>
      </c>
      <c r="I136" s="21">
        <v>50000</v>
      </c>
      <c r="J136" s="21">
        <f t="shared" si="2"/>
        <v>100</v>
      </c>
    </row>
    <row r="137" spans="1:10" s="22" customFormat="1" ht="26.4" x14ac:dyDescent="0.25">
      <c r="A137" s="15"/>
      <c r="B137" s="23" t="s">
        <v>508</v>
      </c>
      <c r="C137" s="17" t="s">
        <v>1059</v>
      </c>
      <c r="D137" s="18">
        <v>1</v>
      </c>
      <c r="E137" s="19">
        <v>13</v>
      </c>
      <c r="F137" s="30" t="s">
        <v>509</v>
      </c>
      <c r="G137" s="28" t="s">
        <v>0</v>
      </c>
      <c r="H137" s="20">
        <v>50000</v>
      </c>
      <c r="I137" s="21">
        <v>50000</v>
      </c>
      <c r="J137" s="21">
        <f t="shared" si="2"/>
        <v>100</v>
      </c>
    </row>
    <row r="138" spans="1:10" s="22" customFormat="1" ht="52.8" x14ac:dyDescent="0.25">
      <c r="A138" s="15"/>
      <c r="B138" s="23" t="s">
        <v>510</v>
      </c>
      <c r="C138" s="17" t="s">
        <v>1059</v>
      </c>
      <c r="D138" s="18">
        <v>1</v>
      </c>
      <c r="E138" s="19">
        <v>13</v>
      </c>
      <c r="F138" s="30" t="s">
        <v>511</v>
      </c>
      <c r="G138" s="28" t="s">
        <v>0</v>
      </c>
      <c r="H138" s="20">
        <v>50000</v>
      </c>
      <c r="I138" s="21">
        <v>50000</v>
      </c>
      <c r="J138" s="21">
        <f t="shared" si="2"/>
        <v>100</v>
      </c>
    </row>
    <row r="139" spans="1:10" s="22" customFormat="1" ht="13.2" x14ac:dyDescent="0.25">
      <c r="A139" s="15"/>
      <c r="B139" s="23" t="s">
        <v>455</v>
      </c>
      <c r="C139" s="17" t="s">
        <v>1059</v>
      </c>
      <c r="D139" s="18">
        <v>1</v>
      </c>
      <c r="E139" s="19">
        <v>13</v>
      </c>
      <c r="F139" s="30" t="s">
        <v>512</v>
      </c>
      <c r="G139" s="28" t="s">
        <v>0</v>
      </c>
      <c r="H139" s="20">
        <v>50000</v>
      </c>
      <c r="I139" s="21">
        <v>50000</v>
      </c>
      <c r="J139" s="21">
        <f t="shared" si="2"/>
        <v>100</v>
      </c>
    </row>
    <row r="140" spans="1:10" s="22" customFormat="1" ht="26.4" x14ac:dyDescent="0.25">
      <c r="A140" s="15"/>
      <c r="B140" s="24" t="s">
        <v>513</v>
      </c>
      <c r="C140" s="17" t="s">
        <v>1059</v>
      </c>
      <c r="D140" s="18">
        <v>1</v>
      </c>
      <c r="E140" s="19">
        <v>13</v>
      </c>
      <c r="F140" s="30" t="s">
        <v>512</v>
      </c>
      <c r="G140" s="28" t="s">
        <v>514</v>
      </c>
      <c r="H140" s="20">
        <v>50000</v>
      </c>
      <c r="I140" s="21">
        <v>50000</v>
      </c>
      <c r="J140" s="21">
        <f t="shared" ref="J140:J203" si="3">ROUND(I140/H140*100,2)</f>
        <v>100</v>
      </c>
    </row>
    <row r="141" spans="1:10" s="22" customFormat="1" ht="26.4" x14ac:dyDescent="0.25">
      <c r="A141" s="15"/>
      <c r="B141" s="25" t="s">
        <v>515</v>
      </c>
      <c r="C141" s="17" t="s">
        <v>1059</v>
      </c>
      <c r="D141" s="18">
        <v>1</v>
      </c>
      <c r="E141" s="19">
        <v>13</v>
      </c>
      <c r="F141" s="30" t="s">
        <v>512</v>
      </c>
      <c r="G141" s="28" t="s">
        <v>516</v>
      </c>
      <c r="H141" s="20">
        <v>50000</v>
      </c>
      <c r="I141" s="21">
        <v>50000</v>
      </c>
      <c r="J141" s="21">
        <f t="shared" si="3"/>
        <v>100</v>
      </c>
    </row>
    <row r="142" spans="1:10" s="22" customFormat="1" ht="13.2" x14ac:dyDescent="0.25">
      <c r="A142" s="15"/>
      <c r="B142" s="23" t="s">
        <v>430</v>
      </c>
      <c r="C142" s="17" t="s">
        <v>1059</v>
      </c>
      <c r="D142" s="18">
        <v>1</v>
      </c>
      <c r="E142" s="19">
        <v>13</v>
      </c>
      <c r="F142" s="30" t="s">
        <v>431</v>
      </c>
      <c r="G142" s="28" t="s">
        <v>0</v>
      </c>
      <c r="H142" s="20">
        <v>5546228.7199999997</v>
      </c>
      <c r="I142" s="21">
        <v>5495878.7199999997</v>
      </c>
      <c r="J142" s="21">
        <f t="shared" si="3"/>
        <v>99.09</v>
      </c>
    </row>
    <row r="143" spans="1:10" s="22" customFormat="1" ht="26.4" x14ac:dyDescent="0.25">
      <c r="A143" s="15"/>
      <c r="B143" s="23" t="s">
        <v>432</v>
      </c>
      <c r="C143" s="17" t="s">
        <v>1059</v>
      </c>
      <c r="D143" s="18">
        <v>1</v>
      </c>
      <c r="E143" s="19">
        <v>13</v>
      </c>
      <c r="F143" s="30" t="s">
        <v>433</v>
      </c>
      <c r="G143" s="28" t="s">
        <v>0</v>
      </c>
      <c r="H143" s="20">
        <v>5546228.7199999997</v>
      </c>
      <c r="I143" s="21">
        <v>5495878.7199999997</v>
      </c>
      <c r="J143" s="21">
        <f t="shared" si="3"/>
        <v>99.09</v>
      </c>
    </row>
    <row r="144" spans="1:10" s="22" customFormat="1" ht="13.2" x14ac:dyDescent="0.25">
      <c r="A144" s="15"/>
      <c r="B144" s="23" t="s">
        <v>517</v>
      </c>
      <c r="C144" s="17" t="s">
        <v>1059</v>
      </c>
      <c r="D144" s="18">
        <v>1</v>
      </c>
      <c r="E144" s="19">
        <v>13</v>
      </c>
      <c r="F144" s="30" t="s">
        <v>518</v>
      </c>
      <c r="G144" s="28" t="s">
        <v>0</v>
      </c>
      <c r="H144" s="20">
        <v>5546228.7199999997</v>
      </c>
      <c r="I144" s="21">
        <v>5495878.7199999997</v>
      </c>
      <c r="J144" s="21">
        <f t="shared" si="3"/>
        <v>99.09</v>
      </c>
    </row>
    <row r="145" spans="1:10" s="22" customFormat="1" ht="13.2" x14ac:dyDescent="0.25">
      <c r="A145" s="15"/>
      <c r="B145" s="23" t="s">
        <v>519</v>
      </c>
      <c r="C145" s="17" t="s">
        <v>1059</v>
      </c>
      <c r="D145" s="18">
        <v>1</v>
      </c>
      <c r="E145" s="19">
        <v>13</v>
      </c>
      <c r="F145" s="30" t="s">
        <v>520</v>
      </c>
      <c r="G145" s="28" t="s">
        <v>0</v>
      </c>
      <c r="H145" s="20">
        <v>5546228.7199999997</v>
      </c>
      <c r="I145" s="21">
        <v>5495878.7199999997</v>
      </c>
      <c r="J145" s="21">
        <f t="shared" si="3"/>
        <v>99.09</v>
      </c>
    </row>
    <row r="146" spans="1:10" s="22" customFormat="1" ht="13.2" x14ac:dyDescent="0.25">
      <c r="A146" s="15"/>
      <c r="B146" s="24" t="s">
        <v>412</v>
      </c>
      <c r="C146" s="17" t="s">
        <v>1059</v>
      </c>
      <c r="D146" s="18">
        <v>1</v>
      </c>
      <c r="E146" s="19">
        <v>13</v>
      </c>
      <c r="F146" s="30" t="s">
        <v>520</v>
      </c>
      <c r="G146" s="28" t="s">
        <v>413</v>
      </c>
      <c r="H146" s="20">
        <v>5546228.7199999997</v>
      </c>
      <c r="I146" s="21">
        <v>5495878.7199999997</v>
      </c>
      <c r="J146" s="21">
        <f t="shared" si="3"/>
        <v>99.09</v>
      </c>
    </row>
    <row r="147" spans="1:10" s="22" customFormat="1" ht="26.4" x14ac:dyDescent="0.25">
      <c r="A147" s="15"/>
      <c r="B147" s="25" t="s">
        <v>414</v>
      </c>
      <c r="C147" s="17" t="s">
        <v>1059</v>
      </c>
      <c r="D147" s="18">
        <v>1</v>
      </c>
      <c r="E147" s="19">
        <v>13</v>
      </c>
      <c r="F147" s="30" t="s">
        <v>520</v>
      </c>
      <c r="G147" s="28" t="s">
        <v>415</v>
      </c>
      <c r="H147" s="20">
        <v>5546228.7199999997</v>
      </c>
      <c r="I147" s="21">
        <v>5495878.7199999997</v>
      </c>
      <c r="J147" s="21">
        <f t="shared" si="3"/>
        <v>99.09</v>
      </c>
    </row>
    <row r="148" spans="1:10" s="22" customFormat="1" ht="13.2" x14ac:dyDescent="0.25">
      <c r="A148" s="15"/>
      <c r="B148" s="23" t="s">
        <v>401</v>
      </c>
      <c r="C148" s="17" t="s">
        <v>1059</v>
      </c>
      <c r="D148" s="18">
        <v>1</v>
      </c>
      <c r="E148" s="19">
        <v>13</v>
      </c>
      <c r="F148" s="30" t="s">
        <v>402</v>
      </c>
      <c r="G148" s="28" t="s">
        <v>0</v>
      </c>
      <c r="H148" s="20">
        <v>72761563.440000013</v>
      </c>
      <c r="I148" s="21">
        <v>72601665.49000001</v>
      </c>
      <c r="J148" s="21">
        <f t="shared" si="3"/>
        <v>99.78</v>
      </c>
    </row>
    <row r="149" spans="1:10" s="22" customFormat="1" ht="26.4" x14ac:dyDescent="0.25">
      <c r="A149" s="15"/>
      <c r="B149" s="23" t="s">
        <v>521</v>
      </c>
      <c r="C149" s="17" t="s">
        <v>1059</v>
      </c>
      <c r="D149" s="18">
        <v>1</v>
      </c>
      <c r="E149" s="19">
        <v>13</v>
      </c>
      <c r="F149" s="30" t="s">
        <v>522</v>
      </c>
      <c r="G149" s="28" t="s">
        <v>0</v>
      </c>
      <c r="H149" s="20">
        <v>61989918.020000011</v>
      </c>
      <c r="I149" s="21">
        <v>61893671.310000002</v>
      </c>
      <c r="J149" s="21">
        <f t="shared" si="3"/>
        <v>99.84</v>
      </c>
    </row>
    <row r="150" spans="1:10" s="22" customFormat="1" ht="39.6" x14ac:dyDescent="0.25">
      <c r="A150" s="15"/>
      <c r="B150" s="24" t="s">
        <v>405</v>
      </c>
      <c r="C150" s="17" t="s">
        <v>1059</v>
      </c>
      <c r="D150" s="18">
        <v>1</v>
      </c>
      <c r="E150" s="19">
        <v>13</v>
      </c>
      <c r="F150" s="30" t="s">
        <v>522</v>
      </c>
      <c r="G150" s="28" t="s">
        <v>406</v>
      </c>
      <c r="H150" s="20">
        <v>47640077.330000006</v>
      </c>
      <c r="I150" s="21">
        <v>47609524.330000006</v>
      </c>
      <c r="J150" s="21">
        <f t="shared" si="3"/>
        <v>99.94</v>
      </c>
    </row>
    <row r="151" spans="1:10" s="22" customFormat="1" ht="13.2" x14ac:dyDescent="0.25">
      <c r="A151" s="15"/>
      <c r="B151" s="25" t="s">
        <v>523</v>
      </c>
      <c r="C151" s="17" t="s">
        <v>1059</v>
      </c>
      <c r="D151" s="18">
        <v>1</v>
      </c>
      <c r="E151" s="19">
        <v>13</v>
      </c>
      <c r="F151" s="30" t="s">
        <v>522</v>
      </c>
      <c r="G151" s="28" t="s">
        <v>524</v>
      </c>
      <c r="H151" s="20">
        <v>47640077.330000006</v>
      </c>
      <c r="I151" s="21">
        <v>47609524.330000006</v>
      </c>
      <c r="J151" s="21">
        <f t="shared" si="3"/>
        <v>99.94</v>
      </c>
    </row>
    <row r="152" spans="1:10" s="22" customFormat="1" ht="13.2" x14ac:dyDescent="0.25">
      <c r="A152" s="15"/>
      <c r="B152" s="24" t="s">
        <v>412</v>
      </c>
      <c r="C152" s="17" t="s">
        <v>1059</v>
      </c>
      <c r="D152" s="18">
        <v>1</v>
      </c>
      <c r="E152" s="19">
        <v>13</v>
      </c>
      <c r="F152" s="30" t="s">
        <v>522</v>
      </c>
      <c r="G152" s="28" t="s">
        <v>413</v>
      </c>
      <c r="H152" s="20">
        <v>11248693.66</v>
      </c>
      <c r="I152" s="21">
        <v>11182999.949999999</v>
      </c>
      <c r="J152" s="21">
        <f t="shared" si="3"/>
        <v>99.42</v>
      </c>
    </row>
    <row r="153" spans="1:10" s="22" customFormat="1" ht="26.4" x14ac:dyDescent="0.25">
      <c r="A153" s="15"/>
      <c r="B153" s="25" t="s">
        <v>414</v>
      </c>
      <c r="C153" s="17" t="s">
        <v>1059</v>
      </c>
      <c r="D153" s="18">
        <v>1</v>
      </c>
      <c r="E153" s="19">
        <v>13</v>
      </c>
      <c r="F153" s="30" t="s">
        <v>522</v>
      </c>
      <c r="G153" s="28" t="s">
        <v>415</v>
      </c>
      <c r="H153" s="20">
        <v>11248693.66</v>
      </c>
      <c r="I153" s="21">
        <v>11182999.949999999</v>
      </c>
      <c r="J153" s="21">
        <f t="shared" si="3"/>
        <v>99.42</v>
      </c>
    </row>
    <row r="154" spans="1:10" s="22" customFormat="1" ht="13.2" x14ac:dyDescent="0.25">
      <c r="A154" s="15"/>
      <c r="B154" s="24" t="s">
        <v>416</v>
      </c>
      <c r="C154" s="17" t="s">
        <v>1059</v>
      </c>
      <c r="D154" s="18">
        <v>1</v>
      </c>
      <c r="E154" s="19">
        <v>13</v>
      </c>
      <c r="F154" s="30" t="s">
        <v>522</v>
      </c>
      <c r="G154" s="28" t="s">
        <v>417</v>
      </c>
      <c r="H154" s="20">
        <v>3101147.03</v>
      </c>
      <c r="I154" s="21">
        <v>3101147.03</v>
      </c>
      <c r="J154" s="21">
        <f t="shared" si="3"/>
        <v>100</v>
      </c>
    </row>
    <row r="155" spans="1:10" s="22" customFormat="1" ht="13.2" x14ac:dyDescent="0.25">
      <c r="A155" s="15"/>
      <c r="B155" s="25" t="s">
        <v>418</v>
      </c>
      <c r="C155" s="17" t="s">
        <v>1059</v>
      </c>
      <c r="D155" s="18">
        <v>1</v>
      </c>
      <c r="E155" s="19">
        <v>13</v>
      </c>
      <c r="F155" s="30" t="s">
        <v>522</v>
      </c>
      <c r="G155" s="28" t="s">
        <v>419</v>
      </c>
      <c r="H155" s="20">
        <v>3101147.03</v>
      </c>
      <c r="I155" s="21">
        <v>3101147.03</v>
      </c>
      <c r="J155" s="21">
        <f t="shared" si="3"/>
        <v>100</v>
      </c>
    </row>
    <row r="156" spans="1:10" s="22" customFormat="1" ht="13.2" x14ac:dyDescent="0.25">
      <c r="A156" s="15"/>
      <c r="B156" s="23" t="s">
        <v>410</v>
      </c>
      <c r="C156" s="17" t="s">
        <v>1059</v>
      </c>
      <c r="D156" s="18">
        <v>1</v>
      </c>
      <c r="E156" s="19">
        <v>13</v>
      </c>
      <c r="F156" s="30" t="s">
        <v>411</v>
      </c>
      <c r="G156" s="28" t="s">
        <v>0</v>
      </c>
      <c r="H156" s="20">
        <v>6476945.4199999999</v>
      </c>
      <c r="I156" s="21">
        <v>6413294.1800000006</v>
      </c>
      <c r="J156" s="21">
        <f t="shared" si="3"/>
        <v>99.02</v>
      </c>
    </row>
    <row r="157" spans="1:10" s="22" customFormat="1" ht="39.6" x14ac:dyDescent="0.25">
      <c r="A157" s="15"/>
      <c r="B157" s="24" t="s">
        <v>405</v>
      </c>
      <c r="C157" s="17" t="s">
        <v>1059</v>
      </c>
      <c r="D157" s="18">
        <v>1</v>
      </c>
      <c r="E157" s="19">
        <v>13</v>
      </c>
      <c r="F157" s="30" t="s">
        <v>411</v>
      </c>
      <c r="G157" s="28" t="s">
        <v>406</v>
      </c>
      <c r="H157" s="20">
        <v>6476945.4199999999</v>
      </c>
      <c r="I157" s="21">
        <v>6413294.1800000006</v>
      </c>
      <c r="J157" s="21">
        <f t="shared" si="3"/>
        <v>99.02</v>
      </c>
    </row>
    <row r="158" spans="1:10" s="22" customFormat="1" ht="13.2" x14ac:dyDescent="0.25">
      <c r="A158" s="15"/>
      <c r="B158" s="25" t="s">
        <v>407</v>
      </c>
      <c r="C158" s="17" t="s">
        <v>1059</v>
      </c>
      <c r="D158" s="18">
        <v>1</v>
      </c>
      <c r="E158" s="19">
        <v>13</v>
      </c>
      <c r="F158" s="30" t="s">
        <v>411</v>
      </c>
      <c r="G158" s="28" t="s">
        <v>408</v>
      </c>
      <c r="H158" s="20">
        <v>6476945.4199999999</v>
      </c>
      <c r="I158" s="21">
        <v>6413294.1800000006</v>
      </c>
      <c r="J158" s="21">
        <f t="shared" si="3"/>
        <v>99.02</v>
      </c>
    </row>
    <row r="159" spans="1:10" s="22" customFormat="1" ht="26.4" x14ac:dyDescent="0.25">
      <c r="A159" s="15"/>
      <c r="B159" s="23" t="s">
        <v>525</v>
      </c>
      <c r="C159" s="17" t="s">
        <v>1059</v>
      </c>
      <c r="D159" s="18">
        <v>1</v>
      </c>
      <c r="E159" s="19">
        <v>13</v>
      </c>
      <c r="F159" s="30" t="s">
        <v>526</v>
      </c>
      <c r="G159" s="28" t="s">
        <v>0</v>
      </c>
      <c r="H159" s="20">
        <v>215000</v>
      </c>
      <c r="I159" s="21">
        <v>215000</v>
      </c>
      <c r="J159" s="21">
        <f t="shared" si="3"/>
        <v>100</v>
      </c>
    </row>
    <row r="160" spans="1:10" s="22" customFormat="1" ht="13.2" x14ac:dyDescent="0.25">
      <c r="A160" s="15"/>
      <c r="B160" s="24" t="s">
        <v>437</v>
      </c>
      <c r="C160" s="17" t="s">
        <v>1059</v>
      </c>
      <c r="D160" s="18">
        <v>1</v>
      </c>
      <c r="E160" s="19">
        <v>13</v>
      </c>
      <c r="F160" s="30" t="s">
        <v>526</v>
      </c>
      <c r="G160" s="28" t="s">
        <v>438</v>
      </c>
      <c r="H160" s="20">
        <v>215000</v>
      </c>
      <c r="I160" s="21">
        <v>215000</v>
      </c>
      <c r="J160" s="21">
        <f t="shared" si="3"/>
        <v>100</v>
      </c>
    </row>
    <row r="161" spans="1:10" s="22" customFormat="1" ht="13.2" x14ac:dyDescent="0.25">
      <c r="A161" s="15"/>
      <c r="B161" s="25" t="s">
        <v>527</v>
      </c>
      <c r="C161" s="17" t="s">
        <v>1059</v>
      </c>
      <c r="D161" s="18">
        <v>1</v>
      </c>
      <c r="E161" s="19">
        <v>13</v>
      </c>
      <c r="F161" s="30" t="s">
        <v>526</v>
      </c>
      <c r="G161" s="28" t="s">
        <v>528</v>
      </c>
      <c r="H161" s="20">
        <v>215000</v>
      </c>
      <c r="I161" s="21">
        <v>215000</v>
      </c>
      <c r="J161" s="21">
        <f t="shared" si="3"/>
        <v>100</v>
      </c>
    </row>
    <row r="162" spans="1:10" s="22" customFormat="1" ht="26.4" x14ac:dyDescent="0.25">
      <c r="A162" s="15"/>
      <c r="B162" s="23" t="s">
        <v>529</v>
      </c>
      <c r="C162" s="17" t="s">
        <v>1059</v>
      </c>
      <c r="D162" s="18">
        <v>1</v>
      </c>
      <c r="E162" s="19">
        <v>13</v>
      </c>
      <c r="F162" s="30" t="s">
        <v>530</v>
      </c>
      <c r="G162" s="28" t="s">
        <v>0</v>
      </c>
      <c r="H162" s="20">
        <v>845300</v>
      </c>
      <c r="I162" s="21">
        <v>845300</v>
      </c>
      <c r="J162" s="21">
        <f t="shared" si="3"/>
        <v>100</v>
      </c>
    </row>
    <row r="163" spans="1:10" s="22" customFormat="1" ht="39.6" x14ac:dyDescent="0.25">
      <c r="A163" s="15"/>
      <c r="B163" s="24" t="s">
        <v>405</v>
      </c>
      <c r="C163" s="17" t="s">
        <v>1059</v>
      </c>
      <c r="D163" s="18">
        <v>1</v>
      </c>
      <c r="E163" s="19">
        <v>13</v>
      </c>
      <c r="F163" s="30" t="s">
        <v>530</v>
      </c>
      <c r="G163" s="28" t="s">
        <v>406</v>
      </c>
      <c r="H163" s="20">
        <v>764479.5</v>
      </c>
      <c r="I163" s="21">
        <v>764479.5</v>
      </c>
      <c r="J163" s="21">
        <f t="shared" si="3"/>
        <v>100</v>
      </c>
    </row>
    <row r="164" spans="1:10" s="22" customFormat="1" ht="13.2" x14ac:dyDescent="0.25">
      <c r="A164" s="15"/>
      <c r="B164" s="25" t="s">
        <v>407</v>
      </c>
      <c r="C164" s="17" t="s">
        <v>1059</v>
      </c>
      <c r="D164" s="18">
        <v>1</v>
      </c>
      <c r="E164" s="19">
        <v>13</v>
      </c>
      <c r="F164" s="30" t="s">
        <v>530</v>
      </c>
      <c r="G164" s="28" t="s">
        <v>408</v>
      </c>
      <c r="H164" s="20">
        <v>764479.5</v>
      </c>
      <c r="I164" s="21">
        <v>764479.5</v>
      </c>
      <c r="J164" s="21">
        <f t="shared" si="3"/>
        <v>100</v>
      </c>
    </row>
    <row r="165" spans="1:10" s="22" customFormat="1" ht="13.2" x14ac:dyDescent="0.25">
      <c r="A165" s="15"/>
      <c r="B165" s="24" t="s">
        <v>412</v>
      </c>
      <c r="C165" s="17" t="s">
        <v>1059</v>
      </c>
      <c r="D165" s="18">
        <v>1</v>
      </c>
      <c r="E165" s="19">
        <v>13</v>
      </c>
      <c r="F165" s="30" t="s">
        <v>530</v>
      </c>
      <c r="G165" s="28" t="s">
        <v>413</v>
      </c>
      <c r="H165" s="20">
        <v>80820.5</v>
      </c>
      <c r="I165" s="21">
        <v>80820.5</v>
      </c>
      <c r="J165" s="21">
        <f t="shared" si="3"/>
        <v>100</v>
      </c>
    </row>
    <row r="166" spans="1:10" s="22" customFormat="1" ht="26.4" x14ac:dyDescent="0.25">
      <c r="A166" s="15"/>
      <c r="B166" s="25" t="s">
        <v>414</v>
      </c>
      <c r="C166" s="17" t="s">
        <v>1059</v>
      </c>
      <c r="D166" s="18">
        <v>1</v>
      </c>
      <c r="E166" s="19">
        <v>13</v>
      </c>
      <c r="F166" s="30" t="s">
        <v>530</v>
      </c>
      <c r="G166" s="28" t="s">
        <v>415</v>
      </c>
      <c r="H166" s="20">
        <v>80820.5</v>
      </c>
      <c r="I166" s="21">
        <v>80820.5</v>
      </c>
      <c r="J166" s="21">
        <f t="shared" si="3"/>
        <v>100</v>
      </c>
    </row>
    <row r="167" spans="1:10" s="22" customFormat="1" ht="26.4" x14ac:dyDescent="0.25">
      <c r="A167" s="15"/>
      <c r="B167" s="23" t="s">
        <v>531</v>
      </c>
      <c r="C167" s="17" t="s">
        <v>1059</v>
      </c>
      <c r="D167" s="18">
        <v>1</v>
      </c>
      <c r="E167" s="19">
        <v>13</v>
      </c>
      <c r="F167" s="30" t="s">
        <v>532</v>
      </c>
      <c r="G167" s="28" t="s">
        <v>0</v>
      </c>
      <c r="H167" s="20">
        <v>3234400</v>
      </c>
      <c r="I167" s="21">
        <v>3234400</v>
      </c>
      <c r="J167" s="21">
        <f t="shared" si="3"/>
        <v>100</v>
      </c>
    </row>
    <row r="168" spans="1:10" s="22" customFormat="1" ht="39.6" x14ac:dyDescent="0.25">
      <c r="A168" s="15"/>
      <c r="B168" s="24" t="s">
        <v>405</v>
      </c>
      <c r="C168" s="17" t="s">
        <v>1059</v>
      </c>
      <c r="D168" s="18">
        <v>1</v>
      </c>
      <c r="E168" s="19">
        <v>13</v>
      </c>
      <c r="F168" s="30" t="s">
        <v>532</v>
      </c>
      <c r="G168" s="28" t="s">
        <v>406</v>
      </c>
      <c r="H168" s="20">
        <v>2828399.99</v>
      </c>
      <c r="I168" s="21">
        <v>2828399.99</v>
      </c>
      <c r="J168" s="21">
        <f t="shared" si="3"/>
        <v>100</v>
      </c>
    </row>
    <row r="169" spans="1:10" s="22" customFormat="1" ht="13.2" x14ac:dyDescent="0.25">
      <c r="A169" s="15"/>
      <c r="B169" s="25" t="s">
        <v>407</v>
      </c>
      <c r="C169" s="17" t="s">
        <v>1059</v>
      </c>
      <c r="D169" s="18">
        <v>1</v>
      </c>
      <c r="E169" s="19">
        <v>13</v>
      </c>
      <c r="F169" s="30" t="s">
        <v>532</v>
      </c>
      <c r="G169" s="28" t="s">
        <v>408</v>
      </c>
      <c r="H169" s="20">
        <v>2828399.99</v>
      </c>
      <c r="I169" s="21">
        <v>2828399.99</v>
      </c>
      <c r="J169" s="21">
        <f t="shared" si="3"/>
        <v>100</v>
      </c>
    </row>
    <row r="170" spans="1:10" s="22" customFormat="1" ht="13.2" x14ac:dyDescent="0.25">
      <c r="A170" s="15"/>
      <c r="B170" s="24" t="s">
        <v>412</v>
      </c>
      <c r="C170" s="17" t="s">
        <v>1059</v>
      </c>
      <c r="D170" s="18">
        <v>1</v>
      </c>
      <c r="E170" s="19">
        <v>13</v>
      </c>
      <c r="F170" s="30" t="s">
        <v>532</v>
      </c>
      <c r="G170" s="28" t="s">
        <v>413</v>
      </c>
      <c r="H170" s="20">
        <v>406000.01</v>
      </c>
      <c r="I170" s="21">
        <v>406000.01</v>
      </c>
      <c r="J170" s="21">
        <f t="shared" si="3"/>
        <v>100</v>
      </c>
    </row>
    <row r="171" spans="1:10" s="22" customFormat="1" ht="26.4" x14ac:dyDescent="0.25">
      <c r="A171" s="15"/>
      <c r="B171" s="25" t="s">
        <v>414</v>
      </c>
      <c r="C171" s="17" t="s">
        <v>1059</v>
      </c>
      <c r="D171" s="18">
        <v>1</v>
      </c>
      <c r="E171" s="19">
        <v>13</v>
      </c>
      <c r="F171" s="30" t="s">
        <v>532</v>
      </c>
      <c r="G171" s="28" t="s">
        <v>415</v>
      </c>
      <c r="H171" s="20">
        <v>406000.01</v>
      </c>
      <c r="I171" s="21">
        <v>406000.01</v>
      </c>
      <c r="J171" s="21">
        <f t="shared" si="3"/>
        <v>100</v>
      </c>
    </row>
    <row r="172" spans="1:10" s="22" customFormat="1" ht="13.2" x14ac:dyDescent="0.25">
      <c r="A172" s="15" t="s">
        <v>1064</v>
      </c>
      <c r="B172" s="16" t="s">
        <v>533</v>
      </c>
      <c r="C172" s="17" t="s">
        <v>1059</v>
      </c>
      <c r="D172" s="18">
        <v>2</v>
      </c>
      <c r="E172" s="19" t="s">
        <v>0</v>
      </c>
      <c r="F172" s="30" t="s">
        <v>0</v>
      </c>
      <c r="G172" s="28" t="s">
        <v>0</v>
      </c>
      <c r="H172" s="20">
        <v>2307284.7600000002</v>
      </c>
      <c r="I172" s="21">
        <v>2160074.91</v>
      </c>
      <c r="J172" s="21">
        <f t="shared" si="3"/>
        <v>93.62</v>
      </c>
    </row>
    <row r="173" spans="1:10" s="22" customFormat="1" ht="13.2" x14ac:dyDescent="0.25">
      <c r="A173" s="15"/>
      <c r="B173" s="16" t="s">
        <v>534</v>
      </c>
      <c r="C173" s="17" t="s">
        <v>1059</v>
      </c>
      <c r="D173" s="18">
        <v>2</v>
      </c>
      <c r="E173" s="19">
        <v>3</v>
      </c>
      <c r="F173" s="30" t="s">
        <v>0</v>
      </c>
      <c r="G173" s="28" t="s">
        <v>0</v>
      </c>
      <c r="H173" s="20">
        <v>2307284.7600000002</v>
      </c>
      <c r="I173" s="21">
        <v>2160074.91</v>
      </c>
      <c r="J173" s="21">
        <f t="shared" si="3"/>
        <v>93.62</v>
      </c>
    </row>
    <row r="174" spans="1:10" s="22" customFormat="1" ht="13.2" x14ac:dyDescent="0.25">
      <c r="A174" s="15"/>
      <c r="B174" s="23" t="s">
        <v>401</v>
      </c>
      <c r="C174" s="17" t="s">
        <v>1059</v>
      </c>
      <c r="D174" s="18">
        <v>2</v>
      </c>
      <c r="E174" s="19">
        <v>3</v>
      </c>
      <c r="F174" s="30" t="s">
        <v>402</v>
      </c>
      <c r="G174" s="28" t="s">
        <v>0</v>
      </c>
      <c r="H174" s="20">
        <v>2307284.7600000002</v>
      </c>
      <c r="I174" s="21">
        <v>2160074.91</v>
      </c>
      <c r="J174" s="21">
        <f t="shared" si="3"/>
        <v>93.62</v>
      </c>
    </row>
    <row r="175" spans="1:10" s="22" customFormat="1" ht="13.2" x14ac:dyDescent="0.25">
      <c r="A175" s="15"/>
      <c r="B175" s="23" t="s">
        <v>410</v>
      </c>
      <c r="C175" s="17" t="s">
        <v>1059</v>
      </c>
      <c r="D175" s="18">
        <v>2</v>
      </c>
      <c r="E175" s="19">
        <v>3</v>
      </c>
      <c r="F175" s="30" t="s">
        <v>411</v>
      </c>
      <c r="G175" s="28" t="s">
        <v>0</v>
      </c>
      <c r="H175" s="20">
        <v>707284.76</v>
      </c>
      <c r="I175" s="21">
        <v>560074.91</v>
      </c>
      <c r="J175" s="21">
        <f t="shared" si="3"/>
        <v>79.19</v>
      </c>
    </row>
    <row r="176" spans="1:10" s="22" customFormat="1" ht="39.6" x14ac:dyDescent="0.25">
      <c r="A176" s="15"/>
      <c r="B176" s="24" t="s">
        <v>405</v>
      </c>
      <c r="C176" s="17" t="s">
        <v>1059</v>
      </c>
      <c r="D176" s="18">
        <v>2</v>
      </c>
      <c r="E176" s="19">
        <v>3</v>
      </c>
      <c r="F176" s="30" t="s">
        <v>411</v>
      </c>
      <c r="G176" s="28" t="s">
        <v>406</v>
      </c>
      <c r="H176" s="20">
        <v>707284.76</v>
      </c>
      <c r="I176" s="21">
        <v>560074.91</v>
      </c>
      <c r="J176" s="21">
        <f t="shared" si="3"/>
        <v>79.19</v>
      </c>
    </row>
    <row r="177" spans="1:10" s="22" customFormat="1" ht="13.2" x14ac:dyDescent="0.25">
      <c r="A177" s="15"/>
      <c r="B177" s="25" t="s">
        <v>407</v>
      </c>
      <c r="C177" s="17" t="s">
        <v>1059</v>
      </c>
      <c r="D177" s="18">
        <v>2</v>
      </c>
      <c r="E177" s="19">
        <v>3</v>
      </c>
      <c r="F177" s="30" t="s">
        <v>411</v>
      </c>
      <c r="G177" s="28" t="s">
        <v>408</v>
      </c>
      <c r="H177" s="20">
        <v>707284.76</v>
      </c>
      <c r="I177" s="21">
        <v>560074.91</v>
      </c>
      <c r="J177" s="21">
        <f t="shared" si="3"/>
        <v>79.19</v>
      </c>
    </row>
    <row r="178" spans="1:10" s="22" customFormat="1" ht="26.4" x14ac:dyDescent="0.25">
      <c r="A178" s="15"/>
      <c r="B178" s="23" t="s">
        <v>535</v>
      </c>
      <c r="C178" s="17" t="s">
        <v>1059</v>
      </c>
      <c r="D178" s="18">
        <v>2</v>
      </c>
      <c r="E178" s="19">
        <v>3</v>
      </c>
      <c r="F178" s="30" t="s">
        <v>536</v>
      </c>
      <c r="G178" s="28" t="s">
        <v>0</v>
      </c>
      <c r="H178" s="20">
        <v>1600000</v>
      </c>
      <c r="I178" s="21">
        <v>1600000</v>
      </c>
      <c r="J178" s="21">
        <f t="shared" si="3"/>
        <v>100</v>
      </c>
    </row>
    <row r="179" spans="1:10" s="22" customFormat="1" ht="39.6" x14ac:dyDescent="0.25">
      <c r="A179" s="15"/>
      <c r="B179" s="24" t="s">
        <v>405</v>
      </c>
      <c r="C179" s="17" t="s">
        <v>1059</v>
      </c>
      <c r="D179" s="18">
        <v>2</v>
      </c>
      <c r="E179" s="19">
        <v>3</v>
      </c>
      <c r="F179" s="30" t="s">
        <v>536</v>
      </c>
      <c r="G179" s="28" t="s">
        <v>406</v>
      </c>
      <c r="H179" s="20">
        <v>1600000</v>
      </c>
      <c r="I179" s="21">
        <v>1600000</v>
      </c>
      <c r="J179" s="21">
        <f t="shared" si="3"/>
        <v>100</v>
      </c>
    </row>
    <row r="180" spans="1:10" s="22" customFormat="1" ht="13.2" x14ac:dyDescent="0.25">
      <c r="A180" s="15"/>
      <c r="B180" s="25" t="s">
        <v>407</v>
      </c>
      <c r="C180" s="17" t="s">
        <v>1059</v>
      </c>
      <c r="D180" s="18">
        <v>2</v>
      </c>
      <c r="E180" s="19">
        <v>3</v>
      </c>
      <c r="F180" s="30" t="s">
        <v>536</v>
      </c>
      <c r="G180" s="28" t="s">
        <v>408</v>
      </c>
      <c r="H180" s="20">
        <v>1600000</v>
      </c>
      <c r="I180" s="21">
        <v>1600000</v>
      </c>
      <c r="J180" s="21">
        <f t="shared" si="3"/>
        <v>100</v>
      </c>
    </row>
    <row r="181" spans="1:10" s="22" customFormat="1" ht="13.2" x14ac:dyDescent="0.25">
      <c r="A181" s="15" t="s">
        <v>1065</v>
      </c>
      <c r="B181" s="16" t="s">
        <v>537</v>
      </c>
      <c r="C181" s="17" t="s">
        <v>1059</v>
      </c>
      <c r="D181" s="18">
        <v>3</v>
      </c>
      <c r="E181" s="19" t="s">
        <v>0</v>
      </c>
      <c r="F181" s="30" t="s">
        <v>0</v>
      </c>
      <c r="G181" s="28" t="s">
        <v>0</v>
      </c>
      <c r="H181" s="20">
        <v>19957212.970000003</v>
      </c>
      <c r="I181" s="21">
        <v>19537059.380000003</v>
      </c>
      <c r="J181" s="21">
        <f t="shared" si="3"/>
        <v>97.89</v>
      </c>
    </row>
    <row r="182" spans="1:10" s="22" customFormat="1" ht="13.2" x14ac:dyDescent="0.25">
      <c r="A182" s="15"/>
      <c r="B182" s="16" t="s">
        <v>538</v>
      </c>
      <c r="C182" s="17" t="s">
        <v>1059</v>
      </c>
      <c r="D182" s="18">
        <v>3</v>
      </c>
      <c r="E182" s="19">
        <v>4</v>
      </c>
      <c r="F182" s="30" t="s">
        <v>0</v>
      </c>
      <c r="G182" s="28" t="s">
        <v>0</v>
      </c>
      <c r="H182" s="20">
        <v>2866900</v>
      </c>
      <c r="I182" s="21">
        <v>2866900</v>
      </c>
      <c r="J182" s="21">
        <f t="shared" si="3"/>
        <v>100</v>
      </c>
    </row>
    <row r="183" spans="1:10" s="22" customFormat="1" ht="13.2" x14ac:dyDescent="0.25">
      <c r="A183" s="15"/>
      <c r="B183" s="23" t="s">
        <v>401</v>
      </c>
      <c r="C183" s="17" t="s">
        <v>1059</v>
      </c>
      <c r="D183" s="18">
        <v>3</v>
      </c>
      <c r="E183" s="19">
        <v>4</v>
      </c>
      <c r="F183" s="30" t="s">
        <v>402</v>
      </c>
      <c r="G183" s="28" t="s">
        <v>0</v>
      </c>
      <c r="H183" s="20">
        <v>2866900</v>
      </c>
      <c r="I183" s="21">
        <v>2866900</v>
      </c>
      <c r="J183" s="21">
        <f t="shared" si="3"/>
        <v>100</v>
      </c>
    </row>
    <row r="184" spans="1:10" s="22" customFormat="1" ht="52.8" x14ac:dyDescent="0.25">
      <c r="A184" s="15"/>
      <c r="B184" s="23" t="s">
        <v>539</v>
      </c>
      <c r="C184" s="17" t="s">
        <v>1059</v>
      </c>
      <c r="D184" s="18">
        <v>3</v>
      </c>
      <c r="E184" s="19">
        <v>4</v>
      </c>
      <c r="F184" s="30" t="s">
        <v>540</v>
      </c>
      <c r="G184" s="28" t="s">
        <v>0</v>
      </c>
      <c r="H184" s="20">
        <v>1946299.9999999998</v>
      </c>
      <c r="I184" s="21">
        <v>1946299.9999999998</v>
      </c>
      <c r="J184" s="21">
        <f t="shared" si="3"/>
        <v>100</v>
      </c>
    </row>
    <row r="185" spans="1:10" s="22" customFormat="1" ht="39.6" x14ac:dyDescent="0.25">
      <c r="A185" s="15"/>
      <c r="B185" s="24" t="s">
        <v>405</v>
      </c>
      <c r="C185" s="17" t="s">
        <v>1059</v>
      </c>
      <c r="D185" s="18">
        <v>3</v>
      </c>
      <c r="E185" s="19">
        <v>4</v>
      </c>
      <c r="F185" s="30" t="s">
        <v>540</v>
      </c>
      <c r="G185" s="28" t="s">
        <v>406</v>
      </c>
      <c r="H185" s="20">
        <v>1866296.0699999998</v>
      </c>
      <c r="I185" s="21">
        <v>1866296.0699999998</v>
      </c>
      <c r="J185" s="21">
        <f t="shared" si="3"/>
        <v>100</v>
      </c>
    </row>
    <row r="186" spans="1:10" s="22" customFormat="1" ht="13.2" x14ac:dyDescent="0.25">
      <c r="A186" s="15"/>
      <c r="B186" s="25" t="s">
        <v>407</v>
      </c>
      <c r="C186" s="17" t="s">
        <v>1059</v>
      </c>
      <c r="D186" s="18">
        <v>3</v>
      </c>
      <c r="E186" s="19">
        <v>4</v>
      </c>
      <c r="F186" s="30" t="s">
        <v>540</v>
      </c>
      <c r="G186" s="28" t="s">
        <v>408</v>
      </c>
      <c r="H186" s="20">
        <v>1866296.0699999998</v>
      </c>
      <c r="I186" s="21">
        <v>1866296.0699999998</v>
      </c>
      <c r="J186" s="21">
        <f t="shared" si="3"/>
        <v>100</v>
      </c>
    </row>
    <row r="187" spans="1:10" s="22" customFormat="1" ht="13.2" x14ac:dyDescent="0.25">
      <c r="A187" s="15"/>
      <c r="B187" s="24" t="s">
        <v>412</v>
      </c>
      <c r="C187" s="17" t="s">
        <v>1059</v>
      </c>
      <c r="D187" s="18">
        <v>3</v>
      </c>
      <c r="E187" s="19">
        <v>4</v>
      </c>
      <c r="F187" s="30" t="s">
        <v>540</v>
      </c>
      <c r="G187" s="28" t="s">
        <v>413</v>
      </c>
      <c r="H187" s="20">
        <v>80003.929999999993</v>
      </c>
      <c r="I187" s="21">
        <v>80003.929999999993</v>
      </c>
      <c r="J187" s="21">
        <f t="shared" si="3"/>
        <v>100</v>
      </c>
    </row>
    <row r="188" spans="1:10" s="22" customFormat="1" ht="26.4" x14ac:dyDescent="0.25">
      <c r="A188" s="15"/>
      <c r="B188" s="25" t="s">
        <v>414</v>
      </c>
      <c r="C188" s="17" t="s">
        <v>1059</v>
      </c>
      <c r="D188" s="18">
        <v>3</v>
      </c>
      <c r="E188" s="19">
        <v>4</v>
      </c>
      <c r="F188" s="30" t="s">
        <v>540</v>
      </c>
      <c r="G188" s="28" t="s">
        <v>415</v>
      </c>
      <c r="H188" s="20">
        <v>80003.929999999993</v>
      </c>
      <c r="I188" s="21">
        <v>80003.929999999993</v>
      </c>
      <c r="J188" s="21">
        <f t="shared" si="3"/>
        <v>100</v>
      </c>
    </row>
    <row r="189" spans="1:10" s="22" customFormat="1" ht="66" x14ac:dyDescent="0.25">
      <c r="A189" s="15"/>
      <c r="B189" s="23" t="s">
        <v>541</v>
      </c>
      <c r="C189" s="17" t="s">
        <v>1059</v>
      </c>
      <c r="D189" s="18">
        <v>3</v>
      </c>
      <c r="E189" s="19">
        <v>4</v>
      </c>
      <c r="F189" s="30" t="s">
        <v>542</v>
      </c>
      <c r="G189" s="28" t="s">
        <v>0</v>
      </c>
      <c r="H189" s="20">
        <v>920600</v>
      </c>
      <c r="I189" s="21">
        <v>920600</v>
      </c>
      <c r="J189" s="21">
        <f t="shared" si="3"/>
        <v>100</v>
      </c>
    </row>
    <row r="190" spans="1:10" s="22" customFormat="1" ht="39.6" x14ac:dyDescent="0.25">
      <c r="A190" s="15"/>
      <c r="B190" s="24" t="s">
        <v>405</v>
      </c>
      <c r="C190" s="17" t="s">
        <v>1059</v>
      </c>
      <c r="D190" s="18">
        <v>3</v>
      </c>
      <c r="E190" s="19">
        <v>4</v>
      </c>
      <c r="F190" s="30" t="s">
        <v>542</v>
      </c>
      <c r="G190" s="28" t="s">
        <v>406</v>
      </c>
      <c r="H190" s="20">
        <v>323966.65000000002</v>
      </c>
      <c r="I190" s="21">
        <v>323966.65000000002</v>
      </c>
      <c r="J190" s="21">
        <f t="shared" si="3"/>
        <v>100</v>
      </c>
    </row>
    <row r="191" spans="1:10" s="22" customFormat="1" ht="13.2" x14ac:dyDescent="0.25">
      <c r="A191" s="15"/>
      <c r="B191" s="25" t="s">
        <v>407</v>
      </c>
      <c r="C191" s="17" t="s">
        <v>1059</v>
      </c>
      <c r="D191" s="18">
        <v>3</v>
      </c>
      <c r="E191" s="19">
        <v>4</v>
      </c>
      <c r="F191" s="30" t="s">
        <v>542</v>
      </c>
      <c r="G191" s="28" t="s">
        <v>408</v>
      </c>
      <c r="H191" s="20">
        <v>323966.65000000002</v>
      </c>
      <c r="I191" s="21">
        <v>323966.65000000002</v>
      </c>
      <c r="J191" s="21">
        <f t="shared" si="3"/>
        <v>100</v>
      </c>
    </row>
    <row r="192" spans="1:10" s="22" customFormat="1" ht="13.2" x14ac:dyDescent="0.25">
      <c r="A192" s="15"/>
      <c r="B192" s="24" t="s">
        <v>412</v>
      </c>
      <c r="C192" s="17" t="s">
        <v>1059</v>
      </c>
      <c r="D192" s="18">
        <v>3</v>
      </c>
      <c r="E192" s="19">
        <v>4</v>
      </c>
      <c r="F192" s="30" t="s">
        <v>542</v>
      </c>
      <c r="G192" s="28" t="s">
        <v>413</v>
      </c>
      <c r="H192" s="20">
        <v>596633.35</v>
      </c>
      <c r="I192" s="21">
        <v>596633.35</v>
      </c>
      <c r="J192" s="21">
        <f t="shared" si="3"/>
        <v>100</v>
      </c>
    </row>
    <row r="193" spans="1:10" s="22" customFormat="1" ht="26.4" x14ac:dyDescent="0.25">
      <c r="A193" s="15"/>
      <c r="B193" s="25" t="s">
        <v>414</v>
      </c>
      <c r="C193" s="17" t="s">
        <v>1059</v>
      </c>
      <c r="D193" s="18">
        <v>3</v>
      </c>
      <c r="E193" s="19">
        <v>4</v>
      </c>
      <c r="F193" s="30" t="s">
        <v>542</v>
      </c>
      <c r="G193" s="28" t="s">
        <v>415</v>
      </c>
      <c r="H193" s="20">
        <v>596633.35</v>
      </c>
      <c r="I193" s="21">
        <v>596633.35</v>
      </c>
      <c r="J193" s="21">
        <f t="shared" si="3"/>
        <v>100</v>
      </c>
    </row>
    <row r="194" spans="1:10" s="22" customFormat="1" ht="26.4" x14ac:dyDescent="0.25">
      <c r="A194" s="15"/>
      <c r="B194" s="16" t="s">
        <v>543</v>
      </c>
      <c r="C194" s="17" t="s">
        <v>1059</v>
      </c>
      <c r="D194" s="18">
        <v>3</v>
      </c>
      <c r="E194" s="19">
        <v>9</v>
      </c>
      <c r="F194" s="30" t="s">
        <v>0</v>
      </c>
      <c r="G194" s="28" t="s">
        <v>0</v>
      </c>
      <c r="H194" s="20">
        <v>15837564.399999999</v>
      </c>
      <c r="I194" s="21">
        <v>15418500.069999998</v>
      </c>
      <c r="J194" s="21">
        <f t="shared" si="3"/>
        <v>97.35</v>
      </c>
    </row>
    <row r="195" spans="1:10" s="22" customFormat="1" ht="26.4" x14ac:dyDescent="0.25">
      <c r="A195" s="15"/>
      <c r="B195" s="23" t="s">
        <v>544</v>
      </c>
      <c r="C195" s="17" t="s">
        <v>1059</v>
      </c>
      <c r="D195" s="18">
        <v>3</v>
      </c>
      <c r="E195" s="19">
        <v>9</v>
      </c>
      <c r="F195" s="30" t="s">
        <v>545</v>
      </c>
      <c r="G195" s="28" t="s">
        <v>0</v>
      </c>
      <c r="H195" s="20">
        <v>15837564.399999999</v>
      </c>
      <c r="I195" s="21">
        <v>15418500.069999998</v>
      </c>
      <c r="J195" s="21">
        <f t="shared" si="3"/>
        <v>97.35</v>
      </c>
    </row>
    <row r="196" spans="1:10" s="22" customFormat="1" ht="39.6" x14ac:dyDescent="0.25">
      <c r="A196" s="15"/>
      <c r="B196" s="23" t="s">
        <v>546</v>
      </c>
      <c r="C196" s="17" t="s">
        <v>1059</v>
      </c>
      <c r="D196" s="18">
        <v>3</v>
      </c>
      <c r="E196" s="19">
        <v>9</v>
      </c>
      <c r="F196" s="30" t="s">
        <v>547</v>
      </c>
      <c r="G196" s="28" t="s">
        <v>0</v>
      </c>
      <c r="H196" s="20">
        <v>15837564.399999999</v>
      </c>
      <c r="I196" s="21">
        <v>15418500.069999998</v>
      </c>
      <c r="J196" s="21">
        <f t="shared" si="3"/>
        <v>97.35</v>
      </c>
    </row>
    <row r="197" spans="1:10" s="22" customFormat="1" ht="26.4" x14ac:dyDescent="0.25">
      <c r="A197" s="15"/>
      <c r="B197" s="23" t="s">
        <v>548</v>
      </c>
      <c r="C197" s="17" t="s">
        <v>1059</v>
      </c>
      <c r="D197" s="18">
        <v>3</v>
      </c>
      <c r="E197" s="19">
        <v>9</v>
      </c>
      <c r="F197" s="30" t="s">
        <v>549</v>
      </c>
      <c r="G197" s="28" t="s">
        <v>0</v>
      </c>
      <c r="H197" s="20">
        <v>8074143.75</v>
      </c>
      <c r="I197" s="21">
        <v>7767044</v>
      </c>
      <c r="J197" s="21">
        <f t="shared" si="3"/>
        <v>96.2</v>
      </c>
    </row>
    <row r="198" spans="1:10" s="22" customFormat="1" ht="26.4" x14ac:dyDescent="0.25">
      <c r="A198" s="15"/>
      <c r="B198" s="23" t="s">
        <v>521</v>
      </c>
      <c r="C198" s="17" t="s">
        <v>1059</v>
      </c>
      <c r="D198" s="18">
        <v>3</v>
      </c>
      <c r="E198" s="19">
        <v>9</v>
      </c>
      <c r="F198" s="30" t="s">
        <v>550</v>
      </c>
      <c r="G198" s="28" t="s">
        <v>0</v>
      </c>
      <c r="H198" s="20">
        <v>8074143.75</v>
      </c>
      <c r="I198" s="21">
        <v>7767044</v>
      </c>
      <c r="J198" s="21">
        <f t="shared" si="3"/>
        <v>96.2</v>
      </c>
    </row>
    <row r="199" spans="1:10" s="22" customFormat="1" ht="39.6" x14ac:dyDescent="0.25">
      <c r="A199" s="15"/>
      <c r="B199" s="24" t="s">
        <v>405</v>
      </c>
      <c r="C199" s="17" t="s">
        <v>1059</v>
      </c>
      <c r="D199" s="18">
        <v>3</v>
      </c>
      <c r="E199" s="19">
        <v>9</v>
      </c>
      <c r="F199" s="30" t="s">
        <v>550</v>
      </c>
      <c r="G199" s="28" t="s">
        <v>406</v>
      </c>
      <c r="H199" s="20">
        <v>7788112.5</v>
      </c>
      <c r="I199" s="21">
        <v>7481012.75</v>
      </c>
      <c r="J199" s="21">
        <f t="shared" si="3"/>
        <v>96.06</v>
      </c>
    </row>
    <row r="200" spans="1:10" s="22" customFormat="1" ht="13.2" x14ac:dyDescent="0.25">
      <c r="A200" s="15"/>
      <c r="B200" s="25" t="s">
        <v>523</v>
      </c>
      <c r="C200" s="17" t="s">
        <v>1059</v>
      </c>
      <c r="D200" s="18">
        <v>3</v>
      </c>
      <c r="E200" s="19">
        <v>9</v>
      </c>
      <c r="F200" s="30" t="s">
        <v>550</v>
      </c>
      <c r="G200" s="28" t="s">
        <v>524</v>
      </c>
      <c r="H200" s="20">
        <v>7788112.5</v>
      </c>
      <c r="I200" s="21">
        <v>7481012.75</v>
      </c>
      <c r="J200" s="21">
        <f t="shared" si="3"/>
        <v>96.06</v>
      </c>
    </row>
    <row r="201" spans="1:10" s="22" customFormat="1" ht="13.2" x14ac:dyDescent="0.25">
      <c r="A201" s="15"/>
      <c r="B201" s="24" t="s">
        <v>412</v>
      </c>
      <c r="C201" s="17" t="s">
        <v>1059</v>
      </c>
      <c r="D201" s="18">
        <v>3</v>
      </c>
      <c r="E201" s="19">
        <v>9</v>
      </c>
      <c r="F201" s="30" t="s">
        <v>550</v>
      </c>
      <c r="G201" s="28" t="s">
        <v>413</v>
      </c>
      <c r="H201" s="20">
        <v>285155.53999999998</v>
      </c>
      <c r="I201" s="21">
        <v>285155.53999999998</v>
      </c>
      <c r="J201" s="21">
        <f t="shared" si="3"/>
        <v>100</v>
      </c>
    </row>
    <row r="202" spans="1:10" s="22" customFormat="1" ht="26.4" x14ac:dyDescent="0.25">
      <c r="A202" s="15"/>
      <c r="B202" s="25" t="s">
        <v>414</v>
      </c>
      <c r="C202" s="17" t="s">
        <v>1059</v>
      </c>
      <c r="D202" s="18">
        <v>3</v>
      </c>
      <c r="E202" s="19">
        <v>9</v>
      </c>
      <c r="F202" s="30" t="s">
        <v>550</v>
      </c>
      <c r="G202" s="28" t="s">
        <v>415</v>
      </c>
      <c r="H202" s="20">
        <v>285155.53999999998</v>
      </c>
      <c r="I202" s="21">
        <v>285155.53999999998</v>
      </c>
      <c r="J202" s="21">
        <f t="shared" si="3"/>
        <v>100</v>
      </c>
    </row>
    <row r="203" spans="1:10" s="22" customFormat="1" ht="13.2" x14ac:dyDescent="0.25">
      <c r="A203" s="15"/>
      <c r="B203" s="24" t="s">
        <v>416</v>
      </c>
      <c r="C203" s="17" t="s">
        <v>1059</v>
      </c>
      <c r="D203" s="18">
        <v>3</v>
      </c>
      <c r="E203" s="19">
        <v>9</v>
      </c>
      <c r="F203" s="30" t="s">
        <v>550</v>
      </c>
      <c r="G203" s="28" t="s">
        <v>417</v>
      </c>
      <c r="H203" s="20">
        <v>875.71</v>
      </c>
      <c r="I203" s="21">
        <v>875.71</v>
      </c>
      <c r="J203" s="21">
        <f t="shared" si="3"/>
        <v>100</v>
      </c>
    </row>
    <row r="204" spans="1:10" s="22" customFormat="1" ht="13.2" x14ac:dyDescent="0.25">
      <c r="A204" s="15"/>
      <c r="B204" s="25" t="s">
        <v>418</v>
      </c>
      <c r="C204" s="17" t="s">
        <v>1059</v>
      </c>
      <c r="D204" s="18">
        <v>3</v>
      </c>
      <c r="E204" s="19">
        <v>9</v>
      </c>
      <c r="F204" s="30" t="s">
        <v>550</v>
      </c>
      <c r="G204" s="28" t="s">
        <v>419</v>
      </c>
      <c r="H204" s="20">
        <v>875.71</v>
      </c>
      <c r="I204" s="21">
        <v>875.71</v>
      </c>
      <c r="J204" s="21">
        <f t="shared" ref="J204:J267" si="4">ROUND(I204/H204*100,2)</f>
        <v>100</v>
      </c>
    </row>
    <row r="205" spans="1:10" s="22" customFormat="1" ht="52.8" x14ac:dyDescent="0.25">
      <c r="A205" s="15"/>
      <c r="B205" s="23" t="s">
        <v>551</v>
      </c>
      <c r="C205" s="17" t="s">
        <v>1059</v>
      </c>
      <c r="D205" s="18">
        <v>3</v>
      </c>
      <c r="E205" s="19">
        <v>9</v>
      </c>
      <c r="F205" s="30" t="s">
        <v>552</v>
      </c>
      <c r="G205" s="28" t="s">
        <v>0</v>
      </c>
      <c r="H205" s="20">
        <v>150244.96</v>
      </c>
      <c r="I205" s="21">
        <v>150244.88</v>
      </c>
      <c r="J205" s="21">
        <f t="shared" si="4"/>
        <v>100</v>
      </c>
    </row>
    <row r="206" spans="1:10" s="22" customFormat="1" ht="13.2" x14ac:dyDescent="0.25">
      <c r="A206" s="15"/>
      <c r="B206" s="23" t="s">
        <v>455</v>
      </c>
      <c r="C206" s="17" t="s">
        <v>1059</v>
      </c>
      <c r="D206" s="18">
        <v>3</v>
      </c>
      <c r="E206" s="19">
        <v>9</v>
      </c>
      <c r="F206" s="30" t="s">
        <v>553</v>
      </c>
      <c r="G206" s="28" t="s">
        <v>0</v>
      </c>
      <c r="H206" s="20">
        <v>150244.96</v>
      </c>
      <c r="I206" s="21">
        <v>150244.88</v>
      </c>
      <c r="J206" s="21">
        <f t="shared" si="4"/>
        <v>100</v>
      </c>
    </row>
    <row r="207" spans="1:10" s="22" customFormat="1" ht="13.2" x14ac:dyDescent="0.25">
      <c r="A207" s="15"/>
      <c r="B207" s="24" t="s">
        <v>412</v>
      </c>
      <c r="C207" s="17" t="s">
        <v>1059</v>
      </c>
      <c r="D207" s="18">
        <v>3</v>
      </c>
      <c r="E207" s="19">
        <v>9</v>
      </c>
      <c r="F207" s="30" t="s">
        <v>553</v>
      </c>
      <c r="G207" s="28" t="s">
        <v>413</v>
      </c>
      <c r="H207" s="20">
        <v>150244.96</v>
      </c>
      <c r="I207" s="21">
        <v>150244.88</v>
      </c>
      <c r="J207" s="21">
        <f t="shared" si="4"/>
        <v>100</v>
      </c>
    </row>
    <row r="208" spans="1:10" s="22" customFormat="1" ht="26.4" x14ac:dyDescent="0.25">
      <c r="A208" s="15"/>
      <c r="B208" s="25" t="s">
        <v>414</v>
      </c>
      <c r="C208" s="17" t="s">
        <v>1059</v>
      </c>
      <c r="D208" s="18">
        <v>3</v>
      </c>
      <c r="E208" s="19">
        <v>9</v>
      </c>
      <c r="F208" s="30" t="s">
        <v>553</v>
      </c>
      <c r="G208" s="28" t="s">
        <v>415</v>
      </c>
      <c r="H208" s="20">
        <v>150244.96</v>
      </c>
      <c r="I208" s="21">
        <v>150244.88</v>
      </c>
      <c r="J208" s="21">
        <f t="shared" si="4"/>
        <v>100</v>
      </c>
    </row>
    <row r="209" spans="1:10" s="22" customFormat="1" ht="26.4" x14ac:dyDescent="0.25">
      <c r="A209" s="15"/>
      <c r="B209" s="23" t="s">
        <v>554</v>
      </c>
      <c r="C209" s="17" t="s">
        <v>1059</v>
      </c>
      <c r="D209" s="18">
        <v>3</v>
      </c>
      <c r="E209" s="19">
        <v>9</v>
      </c>
      <c r="F209" s="30" t="s">
        <v>555</v>
      </c>
      <c r="G209" s="28" t="s">
        <v>0</v>
      </c>
      <c r="H209" s="20">
        <v>625229.99</v>
      </c>
      <c r="I209" s="21">
        <v>625229.99</v>
      </c>
      <c r="J209" s="21">
        <f t="shared" si="4"/>
        <v>100</v>
      </c>
    </row>
    <row r="210" spans="1:10" s="22" customFormat="1" ht="13.2" x14ac:dyDescent="0.25">
      <c r="A210" s="15"/>
      <c r="B210" s="23" t="s">
        <v>455</v>
      </c>
      <c r="C210" s="17" t="s">
        <v>1059</v>
      </c>
      <c r="D210" s="18">
        <v>3</v>
      </c>
      <c r="E210" s="19">
        <v>9</v>
      </c>
      <c r="F210" s="30" t="s">
        <v>556</v>
      </c>
      <c r="G210" s="28" t="s">
        <v>0</v>
      </c>
      <c r="H210" s="20">
        <v>625229.99</v>
      </c>
      <c r="I210" s="21">
        <v>625229.99</v>
      </c>
      <c r="J210" s="21">
        <f t="shared" si="4"/>
        <v>100</v>
      </c>
    </row>
    <row r="211" spans="1:10" s="22" customFormat="1" ht="13.2" x14ac:dyDescent="0.25">
      <c r="A211" s="15"/>
      <c r="B211" s="24" t="s">
        <v>412</v>
      </c>
      <c r="C211" s="17" t="s">
        <v>1059</v>
      </c>
      <c r="D211" s="18">
        <v>3</v>
      </c>
      <c r="E211" s="19">
        <v>9</v>
      </c>
      <c r="F211" s="30" t="s">
        <v>556</v>
      </c>
      <c r="G211" s="28" t="s">
        <v>413</v>
      </c>
      <c r="H211" s="20">
        <v>625229.99</v>
      </c>
      <c r="I211" s="21">
        <v>625229.99</v>
      </c>
      <c r="J211" s="21">
        <f t="shared" si="4"/>
        <v>100</v>
      </c>
    </row>
    <row r="212" spans="1:10" s="22" customFormat="1" ht="26.4" x14ac:dyDescent="0.25">
      <c r="A212" s="15"/>
      <c r="B212" s="25" t="s">
        <v>414</v>
      </c>
      <c r="C212" s="17" t="s">
        <v>1059</v>
      </c>
      <c r="D212" s="18">
        <v>3</v>
      </c>
      <c r="E212" s="19">
        <v>9</v>
      </c>
      <c r="F212" s="30" t="s">
        <v>556</v>
      </c>
      <c r="G212" s="28" t="s">
        <v>415</v>
      </c>
      <c r="H212" s="20">
        <v>625229.99</v>
      </c>
      <c r="I212" s="21">
        <v>625229.99</v>
      </c>
      <c r="J212" s="21">
        <f t="shared" si="4"/>
        <v>100</v>
      </c>
    </row>
    <row r="213" spans="1:10" s="22" customFormat="1" ht="26.4" x14ac:dyDescent="0.25">
      <c r="A213" s="15"/>
      <c r="B213" s="23" t="s">
        <v>557</v>
      </c>
      <c r="C213" s="17" t="s">
        <v>1059</v>
      </c>
      <c r="D213" s="18">
        <v>3</v>
      </c>
      <c r="E213" s="19">
        <v>9</v>
      </c>
      <c r="F213" s="30" t="s">
        <v>558</v>
      </c>
      <c r="G213" s="28" t="s">
        <v>0</v>
      </c>
      <c r="H213" s="20">
        <v>10657.87</v>
      </c>
      <c r="I213" s="21">
        <v>10657.87</v>
      </c>
      <c r="J213" s="21">
        <f t="shared" si="4"/>
        <v>100</v>
      </c>
    </row>
    <row r="214" spans="1:10" s="22" customFormat="1" ht="13.2" x14ac:dyDescent="0.25">
      <c r="A214" s="15"/>
      <c r="B214" s="23" t="s">
        <v>455</v>
      </c>
      <c r="C214" s="17" t="s">
        <v>1059</v>
      </c>
      <c r="D214" s="18">
        <v>3</v>
      </c>
      <c r="E214" s="19">
        <v>9</v>
      </c>
      <c r="F214" s="30" t="s">
        <v>559</v>
      </c>
      <c r="G214" s="28" t="s">
        <v>0</v>
      </c>
      <c r="H214" s="20">
        <v>10657.87</v>
      </c>
      <c r="I214" s="21">
        <v>10657.87</v>
      </c>
      <c r="J214" s="21">
        <f t="shared" si="4"/>
        <v>100</v>
      </c>
    </row>
    <row r="215" spans="1:10" s="22" customFormat="1" ht="13.2" x14ac:dyDescent="0.25">
      <c r="A215" s="15"/>
      <c r="B215" s="24" t="s">
        <v>412</v>
      </c>
      <c r="C215" s="17" t="s">
        <v>1059</v>
      </c>
      <c r="D215" s="18">
        <v>3</v>
      </c>
      <c r="E215" s="19">
        <v>9</v>
      </c>
      <c r="F215" s="30" t="s">
        <v>559</v>
      </c>
      <c r="G215" s="28" t="s">
        <v>413</v>
      </c>
      <c r="H215" s="20">
        <v>10657.87</v>
      </c>
      <c r="I215" s="21">
        <v>10657.87</v>
      </c>
      <c r="J215" s="21">
        <f t="shared" si="4"/>
        <v>100</v>
      </c>
    </row>
    <row r="216" spans="1:10" s="22" customFormat="1" ht="26.4" x14ac:dyDescent="0.25">
      <c r="A216" s="15"/>
      <c r="B216" s="25" t="s">
        <v>414</v>
      </c>
      <c r="C216" s="17" t="s">
        <v>1059</v>
      </c>
      <c r="D216" s="18">
        <v>3</v>
      </c>
      <c r="E216" s="19">
        <v>9</v>
      </c>
      <c r="F216" s="30" t="s">
        <v>559</v>
      </c>
      <c r="G216" s="28" t="s">
        <v>415</v>
      </c>
      <c r="H216" s="20">
        <v>10657.87</v>
      </c>
      <c r="I216" s="21">
        <v>10657.87</v>
      </c>
      <c r="J216" s="21">
        <f t="shared" si="4"/>
        <v>100</v>
      </c>
    </row>
    <row r="217" spans="1:10" s="22" customFormat="1" ht="39.6" x14ac:dyDescent="0.25">
      <c r="A217" s="15"/>
      <c r="B217" s="23" t="s">
        <v>560</v>
      </c>
      <c r="C217" s="17" t="s">
        <v>1059</v>
      </c>
      <c r="D217" s="18">
        <v>3</v>
      </c>
      <c r="E217" s="19">
        <v>9</v>
      </c>
      <c r="F217" s="30" t="s">
        <v>561</v>
      </c>
      <c r="G217" s="28" t="s">
        <v>0</v>
      </c>
      <c r="H217" s="20">
        <v>6977287.8300000001</v>
      </c>
      <c r="I217" s="21">
        <v>6865323.3300000001</v>
      </c>
      <c r="J217" s="21">
        <f t="shared" si="4"/>
        <v>98.4</v>
      </c>
    </row>
    <row r="218" spans="1:10" s="22" customFormat="1" ht="13.2" x14ac:dyDescent="0.25">
      <c r="A218" s="15"/>
      <c r="B218" s="23" t="s">
        <v>410</v>
      </c>
      <c r="C218" s="17" t="s">
        <v>1059</v>
      </c>
      <c r="D218" s="18">
        <v>3</v>
      </c>
      <c r="E218" s="19">
        <v>9</v>
      </c>
      <c r="F218" s="30" t="s">
        <v>562</v>
      </c>
      <c r="G218" s="28" t="s">
        <v>0</v>
      </c>
      <c r="H218" s="20">
        <v>6977287.8300000001</v>
      </c>
      <c r="I218" s="21">
        <v>6865323.3300000001</v>
      </c>
      <c r="J218" s="21">
        <f t="shared" si="4"/>
        <v>98.4</v>
      </c>
    </row>
    <row r="219" spans="1:10" s="22" customFormat="1" ht="39.6" x14ac:dyDescent="0.25">
      <c r="A219" s="15"/>
      <c r="B219" s="24" t="s">
        <v>405</v>
      </c>
      <c r="C219" s="17" t="s">
        <v>1059</v>
      </c>
      <c r="D219" s="18">
        <v>3</v>
      </c>
      <c r="E219" s="19">
        <v>9</v>
      </c>
      <c r="F219" s="30" t="s">
        <v>562</v>
      </c>
      <c r="G219" s="28" t="s">
        <v>406</v>
      </c>
      <c r="H219" s="20">
        <v>6971287.8300000001</v>
      </c>
      <c r="I219" s="21">
        <v>6859323.3300000001</v>
      </c>
      <c r="J219" s="21">
        <f t="shared" si="4"/>
        <v>98.39</v>
      </c>
    </row>
    <row r="220" spans="1:10" s="22" customFormat="1" ht="13.2" x14ac:dyDescent="0.25">
      <c r="A220" s="15"/>
      <c r="B220" s="25" t="s">
        <v>407</v>
      </c>
      <c r="C220" s="17" t="s">
        <v>1059</v>
      </c>
      <c r="D220" s="18">
        <v>3</v>
      </c>
      <c r="E220" s="19">
        <v>9</v>
      </c>
      <c r="F220" s="30" t="s">
        <v>562</v>
      </c>
      <c r="G220" s="28" t="s">
        <v>408</v>
      </c>
      <c r="H220" s="20">
        <v>6971287.8300000001</v>
      </c>
      <c r="I220" s="21">
        <v>6859323.3300000001</v>
      </c>
      <c r="J220" s="21">
        <f t="shared" si="4"/>
        <v>98.39</v>
      </c>
    </row>
    <row r="221" spans="1:10" s="22" customFormat="1" ht="13.2" x14ac:dyDescent="0.25">
      <c r="A221" s="15"/>
      <c r="B221" s="24" t="s">
        <v>412</v>
      </c>
      <c r="C221" s="17" t="s">
        <v>1059</v>
      </c>
      <c r="D221" s="18">
        <v>3</v>
      </c>
      <c r="E221" s="19">
        <v>9</v>
      </c>
      <c r="F221" s="30" t="s">
        <v>562</v>
      </c>
      <c r="G221" s="28" t="s">
        <v>413</v>
      </c>
      <c r="H221" s="20">
        <v>6000</v>
      </c>
      <c r="I221" s="21">
        <v>6000</v>
      </c>
      <c r="J221" s="21">
        <f t="shared" si="4"/>
        <v>100</v>
      </c>
    </row>
    <row r="222" spans="1:10" s="22" customFormat="1" ht="26.4" x14ac:dyDescent="0.25">
      <c r="A222" s="15"/>
      <c r="B222" s="25" t="s">
        <v>414</v>
      </c>
      <c r="C222" s="17" t="s">
        <v>1059</v>
      </c>
      <c r="D222" s="18">
        <v>3</v>
      </c>
      <c r="E222" s="19">
        <v>9</v>
      </c>
      <c r="F222" s="30" t="s">
        <v>562</v>
      </c>
      <c r="G222" s="28" t="s">
        <v>415</v>
      </c>
      <c r="H222" s="20">
        <v>6000</v>
      </c>
      <c r="I222" s="21">
        <v>6000</v>
      </c>
      <c r="J222" s="21">
        <f t="shared" si="4"/>
        <v>100</v>
      </c>
    </row>
    <row r="223" spans="1:10" s="22" customFormat="1" ht="26.4" x14ac:dyDescent="0.25">
      <c r="A223" s="15"/>
      <c r="B223" s="16" t="s">
        <v>563</v>
      </c>
      <c r="C223" s="17" t="s">
        <v>1059</v>
      </c>
      <c r="D223" s="18">
        <v>3</v>
      </c>
      <c r="E223" s="19">
        <v>14</v>
      </c>
      <c r="F223" s="30" t="s">
        <v>0</v>
      </c>
      <c r="G223" s="28" t="s">
        <v>0</v>
      </c>
      <c r="H223" s="20">
        <v>1252748.57</v>
      </c>
      <c r="I223" s="21">
        <v>1251659.31</v>
      </c>
      <c r="J223" s="21">
        <f t="shared" si="4"/>
        <v>99.91</v>
      </c>
    </row>
    <row r="224" spans="1:10" s="22" customFormat="1" ht="39.6" x14ac:dyDescent="0.25">
      <c r="A224" s="15"/>
      <c r="B224" s="23" t="s">
        <v>564</v>
      </c>
      <c r="C224" s="17" t="s">
        <v>1059</v>
      </c>
      <c r="D224" s="18">
        <v>3</v>
      </c>
      <c r="E224" s="19">
        <v>14</v>
      </c>
      <c r="F224" s="30" t="s">
        <v>565</v>
      </c>
      <c r="G224" s="28" t="s">
        <v>0</v>
      </c>
      <c r="H224" s="20">
        <v>160000</v>
      </c>
      <c r="I224" s="21">
        <v>160000</v>
      </c>
      <c r="J224" s="21">
        <f t="shared" si="4"/>
        <v>100</v>
      </c>
    </row>
    <row r="225" spans="1:10" s="22" customFormat="1" ht="26.4" x14ac:dyDescent="0.25">
      <c r="A225" s="15"/>
      <c r="B225" s="23" t="s">
        <v>566</v>
      </c>
      <c r="C225" s="17" t="s">
        <v>1059</v>
      </c>
      <c r="D225" s="18">
        <v>3</v>
      </c>
      <c r="E225" s="19">
        <v>14</v>
      </c>
      <c r="F225" s="30" t="s">
        <v>567</v>
      </c>
      <c r="G225" s="28" t="s">
        <v>0</v>
      </c>
      <c r="H225" s="20">
        <v>160000</v>
      </c>
      <c r="I225" s="21">
        <v>160000</v>
      </c>
      <c r="J225" s="21">
        <f t="shared" si="4"/>
        <v>100</v>
      </c>
    </row>
    <row r="226" spans="1:10" s="22" customFormat="1" ht="26.4" x14ac:dyDescent="0.25">
      <c r="A226" s="15"/>
      <c r="B226" s="23" t="s">
        <v>568</v>
      </c>
      <c r="C226" s="17" t="s">
        <v>1059</v>
      </c>
      <c r="D226" s="18">
        <v>3</v>
      </c>
      <c r="E226" s="19">
        <v>14</v>
      </c>
      <c r="F226" s="30" t="s">
        <v>569</v>
      </c>
      <c r="G226" s="28" t="s">
        <v>0</v>
      </c>
      <c r="H226" s="20">
        <v>160000</v>
      </c>
      <c r="I226" s="21">
        <v>160000</v>
      </c>
      <c r="J226" s="21">
        <f t="shared" si="4"/>
        <v>100</v>
      </c>
    </row>
    <row r="227" spans="1:10" s="22" customFormat="1" ht="13.2" x14ac:dyDescent="0.25">
      <c r="A227" s="15"/>
      <c r="B227" s="23" t="s">
        <v>455</v>
      </c>
      <c r="C227" s="17" t="s">
        <v>1059</v>
      </c>
      <c r="D227" s="18">
        <v>3</v>
      </c>
      <c r="E227" s="19">
        <v>14</v>
      </c>
      <c r="F227" s="30" t="s">
        <v>570</v>
      </c>
      <c r="G227" s="28" t="s">
        <v>0</v>
      </c>
      <c r="H227" s="20">
        <v>160000</v>
      </c>
      <c r="I227" s="21">
        <v>160000</v>
      </c>
      <c r="J227" s="21">
        <f t="shared" si="4"/>
        <v>100</v>
      </c>
    </row>
    <row r="228" spans="1:10" s="22" customFormat="1" ht="26.4" x14ac:dyDescent="0.25">
      <c r="A228" s="15"/>
      <c r="B228" s="24" t="s">
        <v>513</v>
      </c>
      <c r="C228" s="17" t="s">
        <v>1059</v>
      </c>
      <c r="D228" s="18">
        <v>3</v>
      </c>
      <c r="E228" s="19">
        <v>14</v>
      </c>
      <c r="F228" s="30" t="s">
        <v>570</v>
      </c>
      <c r="G228" s="28" t="s">
        <v>514</v>
      </c>
      <c r="H228" s="20">
        <v>160000</v>
      </c>
      <c r="I228" s="21">
        <v>160000</v>
      </c>
      <c r="J228" s="21">
        <f t="shared" si="4"/>
        <v>100</v>
      </c>
    </row>
    <row r="229" spans="1:10" s="22" customFormat="1" ht="13.2" x14ac:dyDescent="0.25">
      <c r="A229" s="15"/>
      <c r="B229" s="25" t="s">
        <v>571</v>
      </c>
      <c r="C229" s="17" t="s">
        <v>1059</v>
      </c>
      <c r="D229" s="18">
        <v>3</v>
      </c>
      <c r="E229" s="19">
        <v>14</v>
      </c>
      <c r="F229" s="30" t="s">
        <v>570</v>
      </c>
      <c r="G229" s="28" t="s">
        <v>572</v>
      </c>
      <c r="H229" s="20">
        <v>160000</v>
      </c>
      <c r="I229" s="21">
        <v>160000</v>
      </c>
      <c r="J229" s="21">
        <f t="shared" si="4"/>
        <v>100</v>
      </c>
    </row>
    <row r="230" spans="1:10" s="22" customFormat="1" ht="26.4" x14ac:dyDescent="0.25">
      <c r="A230" s="15"/>
      <c r="B230" s="23" t="s">
        <v>544</v>
      </c>
      <c r="C230" s="17" t="s">
        <v>1059</v>
      </c>
      <c r="D230" s="18">
        <v>3</v>
      </c>
      <c r="E230" s="19">
        <v>14</v>
      </c>
      <c r="F230" s="30" t="s">
        <v>545</v>
      </c>
      <c r="G230" s="28" t="s">
        <v>0</v>
      </c>
      <c r="H230" s="20">
        <v>1092748.57</v>
      </c>
      <c r="I230" s="21">
        <v>1091659.31</v>
      </c>
      <c r="J230" s="21">
        <f t="shared" si="4"/>
        <v>99.9</v>
      </c>
    </row>
    <row r="231" spans="1:10" s="22" customFormat="1" ht="26.4" x14ac:dyDescent="0.25">
      <c r="A231" s="15"/>
      <c r="B231" s="23" t="s">
        <v>573</v>
      </c>
      <c r="C231" s="17" t="s">
        <v>1059</v>
      </c>
      <c r="D231" s="18">
        <v>3</v>
      </c>
      <c r="E231" s="19">
        <v>14</v>
      </c>
      <c r="F231" s="30" t="s">
        <v>574</v>
      </c>
      <c r="G231" s="28" t="s">
        <v>0</v>
      </c>
      <c r="H231" s="20">
        <v>1092748.57</v>
      </c>
      <c r="I231" s="21">
        <v>1091659.31</v>
      </c>
      <c r="J231" s="21">
        <f t="shared" si="4"/>
        <v>99.9</v>
      </c>
    </row>
    <row r="232" spans="1:10" s="22" customFormat="1" ht="66" x14ac:dyDescent="0.25">
      <c r="A232" s="15"/>
      <c r="B232" s="23" t="s">
        <v>575</v>
      </c>
      <c r="C232" s="17" t="s">
        <v>1059</v>
      </c>
      <c r="D232" s="18">
        <v>3</v>
      </c>
      <c r="E232" s="19">
        <v>14</v>
      </c>
      <c r="F232" s="30" t="s">
        <v>576</v>
      </c>
      <c r="G232" s="28" t="s">
        <v>0</v>
      </c>
      <c r="H232" s="20">
        <v>69142.86</v>
      </c>
      <c r="I232" s="21">
        <v>69142</v>
      </c>
      <c r="J232" s="21">
        <f t="shared" si="4"/>
        <v>100</v>
      </c>
    </row>
    <row r="233" spans="1:10" s="22" customFormat="1" ht="13.2" x14ac:dyDescent="0.25">
      <c r="A233" s="15"/>
      <c r="B233" s="23" t="s">
        <v>577</v>
      </c>
      <c r="C233" s="17" t="s">
        <v>1059</v>
      </c>
      <c r="D233" s="18">
        <v>3</v>
      </c>
      <c r="E233" s="19">
        <v>14</v>
      </c>
      <c r="F233" s="30" t="s">
        <v>578</v>
      </c>
      <c r="G233" s="28" t="s">
        <v>0</v>
      </c>
      <c r="H233" s="20">
        <v>48400</v>
      </c>
      <c r="I233" s="21">
        <v>48399.4</v>
      </c>
      <c r="J233" s="21">
        <f t="shared" si="4"/>
        <v>100</v>
      </c>
    </row>
    <row r="234" spans="1:10" s="22" customFormat="1" ht="39.6" x14ac:dyDescent="0.25">
      <c r="A234" s="15"/>
      <c r="B234" s="24" t="s">
        <v>405</v>
      </c>
      <c r="C234" s="17" t="s">
        <v>1059</v>
      </c>
      <c r="D234" s="18">
        <v>3</v>
      </c>
      <c r="E234" s="19">
        <v>14</v>
      </c>
      <c r="F234" s="30" t="s">
        <v>578</v>
      </c>
      <c r="G234" s="28" t="s">
        <v>406</v>
      </c>
      <c r="H234" s="20">
        <v>48400</v>
      </c>
      <c r="I234" s="21">
        <v>48399.4</v>
      </c>
      <c r="J234" s="21">
        <f t="shared" si="4"/>
        <v>100</v>
      </c>
    </row>
    <row r="235" spans="1:10" s="22" customFormat="1" ht="13.2" x14ac:dyDescent="0.25">
      <c r="A235" s="15"/>
      <c r="B235" s="25" t="s">
        <v>407</v>
      </c>
      <c r="C235" s="17" t="s">
        <v>1059</v>
      </c>
      <c r="D235" s="18">
        <v>3</v>
      </c>
      <c r="E235" s="19">
        <v>14</v>
      </c>
      <c r="F235" s="30" t="s">
        <v>578</v>
      </c>
      <c r="G235" s="28" t="s">
        <v>408</v>
      </c>
      <c r="H235" s="20">
        <v>48400</v>
      </c>
      <c r="I235" s="21">
        <v>48399.4</v>
      </c>
      <c r="J235" s="21">
        <f t="shared" si="4"/>
        <v>100</v>
      </c>
    </row>
    <row r="236" spans="1:10" s="22" customFormat="1" ht="13.2" x14ac:dyDescent="0.25">
      <c r="A236" s="15"/>
      <c r="B236" s="23" t="s">
        <v>579</v>
      </c>
      <c r="C236" s="17" t="s">
        <v>1059</v>
      </c>
      <c r="D236" s="18">
        <v>3</v>
      </c>
      <c r="E236" s="19">
        <v>14</v>
      </c>
      <c r="F236" s="30" t="s">
        <v>580</v>
      </c>
      <c r="G236" s="28" t="s">
        <v>0</v>
      </c>
      <c r="H236" s="20">
        <v>20742.86</v>
      </c>
      <c r="I236" s="21">
        <v>20742.599999999999</v>
      </c>
      <c r="J236" s="21">
        <f t="shared" si="4"/>
        <v>100</v>
      </c>
    </row>
    <row r="237" spans="1:10" s="22" customFormat="1" ht="39.6" x14ac:dyDescent="0.25">
      <c r="A237" s="15"/>
      <c r="B237" s="24" t="s">
        <v>405</v>
      </c>
      <c r="C237" s="17" t="s">
        <v>1059</v>
      </c>
      <c r="D237" s="18">
        <v>3</v>
      </c>
      <c r="E237" s="19">
        <v>14</v>
      </c>
      <c r="F237" s="30" t="s">
        <v>580</v>
      </c>
      <c r="G237" s="28" t="s">
        <v>406</v>
      </c>
      <c r="H237" s="20">
        <v>20742.86</v>
      </c>
      <c r="I237" s="21">
        <v>20742.599999999999</v>
      </c>
      <c r="J237" s="21">
        <f t="shared" si="4"/>
        <v>100</v>
      </c>
    </row>
    <row r="238" spans="1:10" s="22" customFormat="1" ht="13.2" x14ac:dyDescent="0.25">
      <c r="A238" s="15"/>
      <c r="B238" s="25" t="s">
        <v>407</v>
      </c>
      <c r="C238" s="17" t="s">
        <v>1059</v>
      </c>
      <c r="D238" s="18">
        <v>3</v>
      </c>
      <c r="E238" s="19">
        <v>14</v>
      </c>
      <c r="F238" s="30" t="s">
        <v>580</v>
      </c>
      <c r="G238" s="28" t="s">
        <v>408</v>
      </c>
      <c r="H238" s="20">
        <v>20742.86</v>
      </c>
      <c r="I238" s="21">
        <v>20742.599999999999</v>
      </c>
      <c r="J238" s="21">
        <f t="shared" si="4"/>
        <v>100</v>
      </c>
    </row>
    <row r="239" spans="1:10" s="22" customFormat="1" ht="39.6" x14ac:dyDescent="0.25">
      <c r="A239" s="15"/>
      <c r="B239" s="23" t="s">
        <v>581</v>
      </c>
      <c r="C239" s="17" t="s">
        <v>1059</v>
      </c>
      <c r="D239" s="18">
        <v>3</v>
      </c>
      <c r="E239" s="19">
        <v>14</v>
      </c>
      <c r="F239" s="30" t="s">
        <v>582</v>
      </c>
      <c r="G239" s="28" t="s">
        <v>0</v>
      </c>
      <c r="H239" s="20">
        <v>1016322.7100000001</v>
      </c>
      <c r="I239" s="21">
        <v>1016322.7100000001</v>
      </c>
      <c r="J239" s="21">
        <f t="shared" si="4"/>
        <v>100</v>
      </c>
    </row>
    <row r="240" spans="1:10" s="22" customFormat="1" ht="52.8" x14ac:dyDescent="0.25">
      <c r="A240" s="15"/>
      <c r="B240" s="23" t="s">
        <v>583</v>
      </c>
      <c r="C240" s="17" t="s">
        <v>1059</v>
      </c>
      <c r="D240" s="18">
        <v>3</v>
      </c>
      <c r="E240" s="19">
        <v>14</v>
      </c>
      <c r="F240" s="30" t="s">
        <v>584</v>
      </c>
      <c r="G240" s="28" t="s">
        <v>0</v>
      </c>
      <c r="H240" s="20">
        <v>813058.17</v>
      </c>
      <c r="I240" s="21">
        <v>813058.17</v>
      </c>
      <c r="J240" s="21">
        <f t="shared" si="4"/>
        <v>100</v>
      </c>
    </row>
    <row r="241" spans="1:10" s="22" customFormat="1" ht="13.2" x14ac:dyDescent="0.25">
      <c r="A241" s="15"/>
      <c r="B241" s="24" t="s">
        <v>412</v>
      </c>
      <c r="C241" s="17" t="s">
        <v>1059</v>
      </c>
      <c r="D241" s="18">
        <v>3</v>
      </c>
      <c r="E241" s="19">
        <v>14</v>
      </c>
      <c r="F241" s="30" t="s">
        <v>584</v>
      </c>
      <c r="G241" s="28" t="s">
        <v>413</v>
      </c>
      <c r="H241" s="20">
        <v>813058.17</v>
      </c>
      <c r="I241" s="21">
        <v>813058.17</v>
      </c>
      <c r="J241" s="21">
        <f t="shared" si="4"/>
        <v>100</v>
      </c>
    </row>
    <row r="242" spans="1:10" s="22" customFormat="1" ht="26.4" x14ac:dyDescent="0.25">
      <c r="A242" s="15"/>
      <c r="B242" s="25" t="s">
        <v>414</v>
      </c>
      <c r="C242" s="17" t="s">
        <v>1059</v>
      </c>
      <c r="D242" s="18">
        <v>3</v>
      </c>
      <c r="E242" s="19">
        <v>14</v>
      </c>
      <c r="F242" s="30" t="s">
        <v>584</v>
      </c>
      <c r="G242" s="28" t="s">
        <v>415</v>
      </c>
      <c r="H242" s="20">
        <v>813058.17</v>
      </c>
      <c r="I242" s="21">
        <v>813058.17</v>
      </c>
      <c r="J242" s="21">
        <f t="shared" si="4"/>
        <v>100</v>
      </c>
    </row>
    <row r="243" spans="1:10" s="22" customFormat="1" ht="52.8" x14ac:dyDescent="0.25">
      <c r="A243" s="15"/>
      <c r="B243" s="23" t="s">
        <v>585</v>
      </c>
      <c r="C243" s="17" t="s">
        <v>1059</v>
      </c>
      <c r="D243" s="18">
        <v>3</v>
      </c>
      <c r="E243" s="19">
        <v>14</v>
      </c>
      <c r="F243" s="30" t="s">
        <v>586</v>
      </c>
      <c r="G243" s="28" t="s">
        <v>0</v>
      </c>
      <c r="H243" s="20">
        <v>203264.54</v>
      </c>
      <c r="I243" s="21">
        <v>203264.54</v>
      </c>
      <c r="J243" s="21">
        <f t="shared" si="4"/>
        <v>100</v>
      </c>
    </row>
    <row r="244" spans="1:10" s="22" customFormat="1" ht="13.2" x14ac:dyDescent="0.25">
      <c r="A244" s="15"/>
      <c r="B244" s="24" t="s">
        <v>412</v>
      </c>
      <c r="C244" s="17" t="s">
        <v>1059</v>
      </c>
      <c r="D244" s="18">
        <v>3</v>
      </c>
      <c r="E244" s="19">
        <v>14</v>
      </c>
      <c r="F244" s="30" t="s">
        <v>586</v>
      </c>
      <c r="G244" s="28" t="s">
        <v>413</v>
      </c>
      <c r="H244" s="20">
        <v>203264.54</v>
      </c>
      <c r="I244" s="21">
        <v>203264.54</v>
      </c>
      <c r="J244" s="21">
        <f t="shared" si="4"/>
        <v>100</v>
      </c>
    </row>
    <row r="245" spans="1:10" s="22" customFormat="1" ht="26.4" x14ac:dyDescent="0.25">
      <c r="A245" s="15"/>
      <c r="B245" s="25" t="s">
        <v>414</v>
      </c>
      <c r="C245" s="17" t="s">
        <v>1059</v>
      </c>
      <c r="D245" s="18">
        <v>3</v>
      </c>
      <c r="E245" s="19">
        <v>14</v>
      </c>
      <c r="F245" s="30" t="s">
        <v>586</v>
      </c>
      <c r="G245" s="28" t="s">
        <v>415</v>
      </c>
      <c r="H245" s="20">
        <v>203264.54</v>
      </c>
      <c r="I245" s="21">
        <v>203264.54</v>
      </c>
      <c r="J245" s="21">
        <f t="shared" si="4"/>
        <v>100</v>
      </c>
    </row>
    <row r="246" spans="1:10" s="22" customFormat="1" ht="26.4" x14ac:dyDescent="0.25">
      <c r="A246" s="15"/>
      <c r="B246" s="23" t="s">
        <v>587</v>
      </c>
      <c r="C246" s="17" t="s">
        <v>1059</v>
      </c>
      <c r="D246" s="18">
        <v>3</v>
      </c>
      <c r="E246" s="19">
        <v>14</v>
      </c>
      <c r="F246" s="30" t="s">
        <v>588</v>
      </c>
      <c r="G246" s="28" t="s">
        <v>0</v>
      </c>
      <c r="H246" s="20">
        <v>7283</v>
      </c>
      <c r="I246" s="21">
        <v>6194.6</v>
      </c>
      <c r="J246" s="21">
        <f t="shared" si="4"/>
        <v>85.06</v>
      </c>
    </row>
    <row r="247" spans="1:10" s="22" customFormat="1" ht="13.2" x14ac:dyDescent="0.25">
      <c r="A247" s="15"/>
      <c r="B247" s="23" t="s">
        <v>455</v>
      </c>
      <c r="C247" s="17" t="s">
        <v>1059</v>
      </c>
      <c r="D247" s="18">
        <v>3</v>
      </c>
      <c r="E247" s="19">
        <v>14</v>
      </c>
      <c r="F247" s="30" t="s">
        <v>589</v>
      </c>
      <c r="G247" s="28" t="s">
        <v>0</v>
      </c>
      <c r="H247" s="20">
        <v>7283</v>
      </c>
      <c r="I247" s="21">
        <v>6194.6</v>
      </c>
      <c r="J247" s="21">
        <f t="shared" si="4"/>
        <v>85.06</v>
      </c>
    </row>
    <row r="248" spans="1:10" s="22" customFormat="1" ht="13.2" x14ac:dyDescent="0.25">
      <c r="A248" s="15"/>
      <c r="B248" s="24" t="s">
        <v>412</v>
      </c>
      <c r="C248" s="17" t="s">
        <v>1059</v>
      </c>
      <c r="D248" s="18">
        <v>3</v>
      </c>
      <c r="E248" s="19">
        <v>14</v>
      </c>
      <c r="F248" s="30" t="s">
        <v>589</v>
      </c>
      <c r="G248" s="28" t="s">
        <v>413</v>
      </c>
      <c r="H248" s="20">
        <v>7283</v>
      </c>
      <c r="I248" s="21">
        <v>6194.6</v>
      </c>
      <c r="J248" s="21">
        <f t="shared" si="4"/>
        <v>85.06</v>
      </c>
    </row>
    <row r="249" spans="1:10" s="22" customFormat="1" ht="26.4" x14ac:dyDescent="0.25">
      <c r="A249" s="15"/>
      <c r="B249" s="25" t="s">
        <v>414</v>
      </c>
      <c r="C249" s="17" t="s">
        <v>1059</v>
      </c>
      <c r="D249" s="18">
        <v>3</v>
      </c>
      <c r="E249" s="19">
        <v>14</v>
      </c>
      <c r="F249" s="30" t="s">
        <v>589</v>
      </c>
      <c r="G249" s="28" t="s">
        <v>415</v>
      </c>
      <c r="H249" s="20">
        <v>7283</v>
      </c>
      <c r="I249" s="21">
        <v>6194.6</v>
      </c>
      <c r="J249" s="21">
        <f t="shared" si="4"/>
        <v>85.06</v>
      </c>
    </row>
    <row r="250" spans="1:10" s="22" customFormat="1" ht="13.2" x14ac:dyDescent="0.25">
      <c r="A250" s="15" t="s">
        <v>1066</v>
      </c>
      <c r="B250" s="16" t="s">
        <v>590</v>
      </c>
      <c r="C250" s="17" t="s">
        <v>1059</v>
      </c>
      <c r="D250" s="18">
        <v>4</v>
      </c>
      <c r="E250" s="19" t="s">
        <v>0</v>
      </c>
      <c r="F250" s="30" t="s">
        <v>0</v>
      </c>
      <c r="G250" s="28" t="s">
        <v>0</v>
      </c>
      <c r="H250" s="20">
        <v>105804628.73999999</v>
      </c>
      <c r="I250" s="21">
        <v>102955924.25999998</v>
      </c>
      <c r="J250" s="21">
        <f t="shared" si="4"/>
        <v>97.31</v>
      </c>
    </row>
    <row r="251" spans="1:10" s="22" customFormat="1" ht="13.2" x14ac:dyDescent="0.25">
      <c r="A251" s="15"/>
      <c r="B251" s="16" t="s">
        <v>591</v>
      </c>
      <c r="C251" s="17" t="s">
        <v>1059</v>
      </c>
      <c r="D251" s="18">
        <v>4</v>
      </c>
      <c r="E251" s="19">
        <v>1</v>
      </c>
      <c r="F251" s="30" t="s">
        <v>0</v>
      </c>
      <c r="G251" s="28" t="s">
        <v>0</v>
      </c>
      <c r="H251" s="20">
        <v>11838715.079999998</v>
      </c>
      <c r="I251" s="21">
        <v>11732754.859999999</v>
      </c>
      <c r="J251" s="21">
        <f t="shared" si="4"/>
        <v>99.1</v>
      </c>
    </row>
    <row r="252" spans="1:10" s="22" customFormat="1" ht="13.2" x14ac:dyDescent="0.25">
      <c r="A252" s="15"/>
      <c r="B252" s="23" t="s">
        <v>401</v>
      </c>
      <c r="C252" s="17" t="s">
        <v>1059</v>
      </c>
      <c r="D252" s="18">
        <v>4</v>
      </c>
      <c r="E252" s="19">
        <v>1</v>
      </c>
      <c r="F252" s="30" t="s">
        <v>402</v>
      </c>
      <c r="G252" s="28" t="s">
        <v>0</v>
      </c>
      <c r="H252" s="20">
        <v>11838715.079999998</v>
      </c>
      <c r="I252" s="21">
        <v>11732754.859999999</v>
      </c>
      <c r="J252" s="21">
        <f t="shared" si="4"/>
        <v>99.1</v>
      </c>
    </row>
    <row r="253" spans="1:10" s="22" customFormat="1" ht="13.2" x14ac:dyDescent="0.25">
      <c r="A253" s="15"/>
      <c r="B253" s="23" t="s">
        <v>410</v>
      </c>
      <c r="C253" s="17" t="s">
        <v>1059</v>
      </c>
      <c r="D253" s="18">
        <v>4</v>
      </c>
      <c r="E253" s="19">
        <v>1</v>
      </c>
      <c r="F253" s="30" t="s">
        <v>411</v>
      </c>
      <c r="G253" s="28" t="s">
        <v>0</v>
      </c>
      <c r="H253" s="20">
        <v>9733022.9499999993</v>
      </c>
      <c r="I253" s="21">
        <v>9627313.879999999</v>
      </c>
      <c r="J253" s="21">
        <f t="shared" si="4"/>
        <v>98.91</v>
      </c>
    </row>
    <row r="254" spans="1:10" s="22" customFormat="1" ht="39.6" x14ac:dyDescent="0.25">
      <c r="A254" s="15"/>
      <c r="B254" s="24" t="s">
        <v>405</v>
      </c>
      <c r="C254" s="17" t="s">
        <v>1059</v>
      </c>
      <c r="D254" s="18">
        <v>4</v>
      </c>
      <c r="E254" s="19">
        <v>1</v>
      </c>
      <c r="F254" s="30" t="s">
        <v>411</v>
      </c>
      <c r="G254" s="28" t="s">
        <v>406</v>
      </c>
      <c r="H254" s="20">
        <v>9733022.9499999993</v>
      </c>
      <c r="I254" s="21">
        <v>9627313.879999999</v>
      </c>
      <c r="J254" s="21">
        <f t="shared" si="4"/>
        <v>98.91</v>
      </c>
    </row>
    <row r="255" spans="1:10" s="22" customFormat="1" ht="13.2" x14ac:dyDescent="0.25">
      <c r="A255" s="15"/>
      <c r="B255" s="25" t="s">
        <v>407</v>
      </c>
      <c r="C255" s="17" t="s">
        <v>1059</v>
      </c>
      <c r="D255" s="18">
        <v>4</v>
      </c>
      <c r="E255" s="19">
        <v>1</v>
      </c>
      <c r="F255" s="30" t="s">
        <v>411</v>
      </c>
      <c r="G255" s="28" t="s">
        <v>408</v>
      </c>
      <c r="H255" s="20">
        <v>9733022.9499999993</v>
      </c>
      <c r="I255" s="21">
        <v>9627313.879999999</v>
      </c>
      <c r="J255" s="21">
        <f t="shared" si="4"/>
        <v>98.91</v>
      </c>
    </row>
    <row r="256" spans="1:10" s="22" customFormat="1" ht="26.4" x14ac:dyDescent="0.25">
      <c r="A256" s="15"/>
      <c r="B256" s="23" t="s">
        <v>592</v>
      </c>
      <c r="C256" s="17" t="s">
        <v>1059</v>
      </c>
      <c r="D256" s="18">
        <v>4</v>
      </c>
      <c r="E256" s="19">
        <v>1</v>
      </c>
      <c r="F256" s="30" t="s">
        <v>593</v>
      </c>
      <c r="G256" s="28" t="s">
        <v>0</v>
      </c>
      <c r="H256" s="20">
        <v>2105692.13</v>
      </c>
      <c r="I256" s="21">
        <v>2105440.98</v>
      </c>
      <c r="J256" s="21">
        <f t="shared" si="4"/>
        <v>99.99</v>
      </c>
    </row>
    <row r="257" spans="1:10" s="22" customFormat="1" ht="39.6" x14ac:dyDescent="0.25">
      <c r="A257" s="15"/>
      <c r="B257" s="24" t="s">
        <v>405</v>
      </c>
      <c r="C257" s="17" t="s">
        <v>1059</v>
      </c>
      <c r="D257" s="18">
        <v>4</v>
      </c>
      <c r="E257" s="19">
        <v>1</v>
      </c>
      <c r="F257" s="30" t="s">
        <v>593</v>
      </c>
      <c r="G257" s="28" t="s">
        <v>406</v>
      </c>
      <c r="H257" s="20">
        <v>419927.94</v>
      </c>
      <c r="I257" s="21">
        <v>419927.94</v>
      </c>
      <c r="J257" s="21">
        <f t="shared" si="4"/>
        <v>100</v>
      </c>
    </row>
    <row r="258" spans="1:10" s="22" customFormat="1" ht="13.2" x14ac:dyDescent="0.25">
      <c r="A258" s="15"/>
      <c r="B258" s="25" t="s">
        <v>523</v>
      </c>
      <c r="C258" s="17" t="s">
        <v>1059</v>
      </c>
      <c r="D258" s="18">
        <v>4</v>
      </c>
      <c r="E258" s="19">
        <v>1</v>
      </c>
      <c r="F258" s="30" t="s">
        <v>593</v>
      </c>
      <c r="G258" s="28" t="s">
        <v>524</v>
      </c>
      <c r="H258" s="20">
        <v>214917.45</v>
      </c>
      <c r="I258" s="21">
        <v>214917.45</v>
      </c>
      <c r="J258" s="21">
        <f t="shared" si="4"/>
        <v>100</v>
      </c>
    </row>
    <row r="259" spans="1:10" s="22" customFormat="1" ht="13.2" x14ac:dyDescent="0.25">
      <c r="A259" s="15"/>
      <c r="B259" s="25" t="s">
        <v>407</v>
      </c>
      <c r="C259" s="17" t="s">
        <v>1059</v>
      </c>
      <c r="D259" s="18">
        <v>4</v>
      </c>
      <c r="E259" s="19">
        <v>1</v>
      </c>
      <c r="F259" s="30" t="s">
        <v>593</v>
      </c>
      <c r="G259" s="28" t="s">
        <v>408</v>
      </c>
      <c r="H259" s="20">
        <v>205010.49</v>
      </c>
      <c r="I259" s="21">
        <v>205010.49</v>
      </c>
      <c r="J259" s="21">
        <f t="shared" si="4"/>
        <v>100</v>
      </c>
    </row>
    <row r="260" spans="1:10" s="22" customFormat="1" ht="13.2" x14ac:dyDescent="0.25">
      <c r="A260" s="15"/>
      <c r="B260" s="24" t="s">
        <v>412</v>
      </c>
      <c r="C260" s="17" t="s">
        <v>1059</v>
      </c>
      <c r="D260" s="18">
        <v>4</v>
      </c>
      <c r="E260" s="19">
        <v>1</v>
      </c>
      <c r="F260" s="30" t="s">
        <v>593</v>
      </c>
      <c r="G260" s="28" t="s">
        <v>413</v>
      </c>
      <c r="H260" s="20">
        <v>72690</v>
      </c>
      <c r="I260" s="21">
        <v>72690</v>
      </c>
      <c r="J260" s="21">
        <f t="shared" si="4"/>
        <v>100</v>
      </c>
    </row>
    <row r="261" spans="1:10" s="22" customFormat="1" ht="26.4" x14ac:dyDescent="0.25">
      <c r="A261" s="15"/>
      <c r="B261" s="25" t="s">
        <v>414</v>
      </c>
      <c r="C261" s="17" t="s">
        <v>1059</v>
      </c>
      <c r="D261" s="18">
        <v>4</v>
      </c>
      <c r="E261" s="19">
        <v>1</v>
      </c>
      <c r="F261" s="30" t="s">
        <v>593</v>
      </c>
      <c r="G261" s="28" t="s">
        <v>415</v>
      </c>
      <c r="H261" s="20">
        <v>72690</v>
      </c>
      <c r="I261" s="21">
        <v>72690</v>
      </c>
      <c r="J261" s="21">
        <f t="shared" si="4"/>
        <v>100</v>
      </c>
    </row>
    <row r="262" spans="1:10" s="22" customFormat="1" ht="26.4" x14ac:dyDescent="0.25">
      <c r="A262" s="15"/>
      <c r="B262" s="24" t="s">
        <v>513</v>
      </c>
      <c r="C262" s="17" t="s">
        <v>1059</v>
      </c>
      <c r="D262" s="18">
        <v>4</v>
      </c>
      <c r="E262" s="19">
        <v>1</v>
      </c>
      <c r="F262" s="30" t="s">
        <v>593</v>
      </c>
      <c r="G262" s="28" t="s">
        <v>514</v>
      </c>
      <c r="H262" s="20">
        <v>1613074.19</v>
      </c>
      <c r="I262" s="21">
        <v>1612823.04</v>
      </c>
      <c r="J262" s="21">
        <f t="shared" si="4"/>
        <v>99.98</v>
      </c>
    </row>
    <row r="263" spans="1:10" s="22" customFormat="1" ht="13.2" x14ac:dyDescent="0.25">
      <c r="A263" s="15"/>
      <c r="B263" s="25" t="s">
        <v>571</v>
      </c>
      <c r="C263" s="17" t="s">
        <v>1059</v>
      </c>
      <c r="D263" s="18">
        <v>4</v>
      </c>
      <c r="E263" s="19">
        <v>1</v>
      </c>
      <c r="F263" s="30" t="s">
        <v>593</v>
      </c>
      <c r="G263" s="28" t="s">
        <v>572</v>
      </c>
      <c r="H263" s="20">
        <v>1613074.19</v>
      </c>
      <c r="I263" s="21">
        <v>1612823.04</v>
      </c>
      <c r="J263" s="21">
        <f t="shared" si="4"/>
        <v>99.98</v>
      </c>
    </row>
    <row r="264" spans="1:10" s="22" customFormat="1" ht="13.2" x14ac:dyDescent="0.25">
      <c r="A264" s="15"/>
      <c r="B264" s="16" t="s">
        <v>594</v>
      </c>
      <c r="C264" s="17" t="s">
        <v>1059</v>
      </c>
      <c r="D264" s="18">
        <v>4</v>
      </c>
      <c r="E264" s="19">
        <v>5</v>
      </c>
      <c r="F264" s="30" t="s">
        <v>0</v>
      </c>
      <c r="G264" s="28" t="s">
        <v>0</v>
      </c>
      <c r="H264" s="20">
        <v>5890000</v>
      </c>
      <c r="I264" s="21">
        <v>5889610</v>
      </c>
      <c r="J264" s="21">
        <f t="shared" si="4"/>
        <v>99.99</v>
      </c>
    </row>
    <row r="265" spans="1:10" s="22" customFormat="1" ht="39.6" x14ac:dyDescent="0.25">
      <c r="A265" s="15"/>
      <c r="B265" s="23" t="s">
        <v>457</v>
      </c>
      <c r="C265" s="17" t="s">
        <v>1059</v>
      </c>
      <c r="D265" s="18">
        <v>4</v>
      </c>
      <c r="E265" s="19">
        <v>5</v>
      </c>
      <c r="F265" s="30" t="s">
        <v>458</v>
      </c>
      <c r="G265" s="28" t="s">
        <v>0</v>
      </c>
      <c r="H265" s="20">
        <v>5890000</v>
      </c>
      <c r="I265" s="21">
        <v>5889610</v>
      </c>
      <c r="J265" s="21">
        <f t="shared" si="4"/>
        <v>99.99</v>
      </c>
    </row>
    <row r="266" spans="1:10" s="22" customFormat="1" ht="13.2" x14ac:dyDescent="0.25">
      <c r="A266" s="15"/>
      <c r="B266" s="23" t="s">
        <v>459</v>
      </c>
      <c r="C266" s="17" t="s">
        <v>1059</v>
      </c>
      <c r="D266" s="18">
        <v>4</v>
      </c>
      <c r="E266" s="19">
        <v>5</v>
      </c>
      <c r="F266" s="30" t="s">
        <v>460</v>
      </c>
      <c r="G266" s="28" t="s">
        <v>0</v>
      </c>
      <c r="H266" s="20">
        <v>5754000</v>
      </c>
      <c r="I266" s="21">
        <v>5753990</v>
      </c>
      <c r="J266" s="21">
        <f t="shared" si="4"/>
        <v>100</v>
      </c>
    </row>
    <row r="267" spans="1:10" s="22" customFormat="1" ht="26.4" x14ac:dyDescent="0.25">
      <c r="A267" s="15"/>
      <c r="B267" s="23" t="s">
        <v>595</v>
      </c>
      <c r="C267" s="17" t="s">
        <v>1059</v>
      </c>
      <c r="D267" s="18">
        <v>4</v>
      </c>
      <c r="E267" s="19">
        <v>5</v>
      </c>
      <c r="F267" s="30" t="s">
        <v>596</v>
      </c>
      <c r="G267" s="28" t="s">
        <v>0</v>
      </c>
      <c r="H267" s="20">
        <v>4754000</v>
      </c>
      <c r="I267" s="21">
        <v>4753990</v>
      </c>
      <c r="J267" s="21">
        <f t="shared" si="4"/>
        <v>100</v>
      </c>
    </row>
    <row r="268" spans="1:10" s="22" customFormat="1" ht="26.4" x14ac:dyDescent="0.25">
      <c r="A268" s="15"/>
      <c r="B268" s="23" t="s">
        <v>597</v>
      </c>
      <c r="C268" s="17" t="s">
        <v>1059</v>
      </c>
      <c r="D268" s="18">
        <v>4</v>
      </c>
      <c r="E268" s="19">
        <v>5</v>
      </c>
      <c r="F268" s="30" t="s">
        <v>598</v>
      </c>
      <c r="G268" s="28" t="s">
        <v>0</v>
      </c>
      <c r="H268" s="20">
        <v>4754000</v>
      </c>
      <c r="I268" s="21">
        <v>4753990</v>
      </c>
      <c r="J268" s="21">
        <f t="shared" ref="J268:J331" si="5">ROUND(I268/H268*100,2)</f>
        <v>100</v>
      </c>
    </row>
    <row r="269" spans="1:10" s="22" customFormat="1" ht="39.6" x14ac:dyDescent="0.25">
      <c r="A269" s="15"/>
      <c r="B269" s="24" t="s">
        <v>405</v>
      </c>
      <c r="C269" s="17" t="s">
        <v>1059</v>
      </c>
      <c r="D269" s="18">
        <v>4</v>
      </c>
      <c r="E269" s="19">
        <v>5</v>
      </c>
      <c r="F269" s="30" t="s">
        <v>598</v>
      </c>
      <c r="G269" s="28" t="s">
        <v>406</v>
      </c>
      <c r="H269" s="20">
        <v>16000</v>
      </c>
      <c r="I269" s="21">
        <v>16000</v>
      </c>
      <c r="J269" s="21">
        <f t="shared" si="5"/>
        <v>100</v>
      </c>
    </row>
    <row r="270" spans="1:10" s="22" customFormat="1" ht="13.2" x14ac:dyDescent="0.25">
      <c r="A270" s="15"/>
      <c r="B270" s="25" t="s">
        <v>407</v>
      </c>
      <c r="C270" s="17" t="s">
        <v>1059</v>
      </c>
      <c r="D270" s="18">
        <v>4</v>
      </c>
      <c r="E270" s="19">
        <v>5</v>
      </c>
      <c r="F270" s="30" t="s">
        <v>598</v>
      </c>
      <c r="G270" s="28" t="s">
        <v>408</v>
      </c>
      <c r="H270" s="20">
        <v>16000</v>
      </c>
      <c r="I270" s="21">
        <v>16000</v>
      </c>
      <c r="J270" s="21">
        <f t="shared" si="5"/>
        <v>100</v>
      </c>
    </row>
    <row r="271" spans="1:10" s="22" customFormat="1" ht="13.2" x14ac:dyDescent="0.25">
      <c r="A271" s="15"/>
      <c r="B271" s="24" t="s">
        <v>416</v>
      </c>
      <c r="C271" s="17" t="s">
        <v>1059</v>
      </c>
      <c r="D271" s="18">
        <v>4</v>
      </c>
      <c r="E271" s="19">
        <v>5</v>
      </c>
      <c r="F271" s="30" t="s">
        <v>598</v>
      </c>
      <c r="G271" s="28" t="s">
        <v>417</v>
      </c>
      <c r="H271" s="20">
        <v>4738000</v>
      </c>
      <c r="I271" s="21">
        <v>4737990</v>
      </c>
      <c r="J271" s="21">
        <f t="shared" si="5"/>
        <v>100</v>
      </c>
    </row>
    <row r="272" spans="1:10" s="22" customFormat="1" ht="26.4" x14ac:dyDescent="0.25">
      <c r="A272" s="15"/>
      <c r="B272" s="25" t="s">
        <v>599</v>
      </c>
      <c r="C272" s="17" t="s">
        <v>1059</v>
      </c>
      <c r="D272" s="18">
        <v>4</v>
      </c>
      <c r="E272" s="19">
        <v>5</v>
      </c>
      <c r="F272" s="30" t="s">
        <v>598</v>
      </c>
      <c r="G272" s="28" t="s">
        <v>600</v>
      </c>
      <c r="H272" s="20">
        <v>4738000</v>
      </c>
      <c r="I272" s="21">
        <v>4737990</v>
      </c>
      <c r="J272" s="21">
        <f t="shared" si="5"/>
        <v>100</v>
      </c>
    </row>
    <row r="273" spans="1:10" s="22" customFormat="1" ht="26.4" x14ac:dyDescent="0.25">
      <c r="A273" s="15"/>
      <c r="B273" s="23" t="s">
        <v>601</v>
      </c>
      <c r="C273" s="17" t="s">
        <v>1059</v>
      </c>
      <c r="D273" s="18">
        <v>4</v>
      </c>
      <c r="E273" s="19">
        <v>5</v>
      </c>
      <c r="F273" s="30" t="s">
        <v>602</v>
      </c>
      <c r="G273" s="28" t="s">
        <v>0</v>
      </c>
      <c r="H273" s="20">
        <v>1000000</v>
      </c>
      <c r="I273" s="21">
        <v>1000000</v>
      </c>
      <c r="J273" s="21">
        <f t="shared" si="5"/>
        <v>100</v>
      </c>
    </row>
    <row r="274" spans="1:10" s="22" customFormat="1" ht="13.2" x14ac:dyDescent="0.25">
      <c r="A274" s="15"/>
      <c r="B274" s="23" t="s">
        <v>603</v>
      </c>
      <c r="C274" s="17" t="s">
        <v>1059</v>
      </c>
      <c r="D274" s="18">
        <v>4</v>
      </c>
      <c r="E274" s="19">
        <v>5</v>
      </c>
      <c r="F274" s="30" t="s">
        <v>604</v>
      </c>
      <c r="G274" s="28" t="s">
        <v>0</v>
      </c>
      <c r="H274" s="20">
        <v>1000000</v>
      </c>
      <c r="I274" s="21">
        <v>1000000</v>
      </c>
      <c r="J274" s="21">
        <f t="shared" si="5"/>
        <v>100</v>
      </c>
    </row>
    <row r="275" spans="1:10" s="22" customFormat="1" ht="13.2" x14ac:dyDescent="0.25">
      <c r="A275" s="15"/>
      <c r="B275" s="24" t="s">
        <v>416</v>
      </c>
      <c r="C275" s="17" t="s">
        <v>1059</v>
      </c>
      <c r="D275" s="18">
        <v>4</v>
      </c>
      <c r="E275" s="19">
        <v>5</v>
      </c>
      <c r="F275" s="30" t="s">
        <v>604</v>
      </c>
      <c r="G275" s="28" t="s">
        <v>417</v>
      </c>
      <c r="H275" s="20">
        <v>1000000</v>
      </c>
      <c r="I275" s="21">
        <v>1000000</v>
      </c>
      <c r="J275" s="21">
        <f t="shared" si="5"/>
        <v>100</v>
      </c>
    </row>
    <row r="276" spans="1:10" s="22" customFormat="1" ht="26.4" x14ac:dyDescent="0.25">
      <c r="A276" s="15"/>
      <c r="B276" s="25" t="s">
        <v>599</v>
      </c>
      <c r="C276" s="17" t="s">
        <v>1059</v>
      </c>
      <c r="D276" s="18">
        <v>4</v>
      </c>
      <c r="E276" s="19">
        <v>5</v>
      </c>
      <c r="F276" s="30" t="s">
        <v>604</v>
      </c>
      <c r="G276" s="28" t="s">
        <v>600</v>
      </c>
      <c r="H276" s="20">
        <v>1000000</v>
      </c>
      <c r="I276" s="21">
        <v>1000000</v>
      </c>
      <c r="J276" s="21">
        <f t="shared" si="5"/>
        <v>100</v>
      </c>
    </row>
    <row r="277" spans="1:10" s="22" customFormat="1" ht="52.8" x14ac:dyDescent="0.25">
      <c r="A277" s="15"/>
      <c r="B277" s="23" t="s">
        <v>605</v>
      </c>
      <c r="C277" s="17" t="s">
        <v>1059</v>
      </c>
      <c r="D277" s="18">
        <v>4</v>
      </c>
      <c r="E277" s="19">
        <v>5</v>
      </c>
      <c r="F277" s="30" t="s">
        <v>606</v>
      </c>
      <c r="G277" s="28" t="s">
        <v>0</v>
      </c>
      <c r="H277" s="20">
        <v>136000</v>
      </c>
      <c r="I277" s="21">
        <v>135620</v>
      </c>
      <c r="J277" s="21">
        <f t="shared" si="5"/>
        <v>99.72</v>
      </c>
    </row>
    <row r="278" spans="1:10" s="22" customFormat="1" ht="39.6" x14ac:dyDescent="0.25">
      <c r="A278" s="15"/>
      <c r="B278" s="23" t="s">
        <v>607</v>
      </c>
      <c r="C278" s="17" t="s">
        <v>1059</v>
      </c>
      <c r="D278" s="18">
        <v>4</v>
      </c>
      <c r="E278" s="19">
        <v>5</v>
      </c>
      <c r="F278" s="30" t="s">
        <v>608</v>
      </c>
      <c r="G278" s="28" t="s">
        <v>0</v>
      </c>
      <c r="H278" s="20">
        <v>136000</v>
      </c>
      <c r="I278" s="21">
        <v>135620</v>
      </c>
      <c r="J278" s="21">
        <f t="shared" si="5"/>
        <v>99.72</v>
      </c>
    </row>
    <row r="279" spans="1:10" s="22" customFormat="1" ht="26.4" x14ac:dyDescent="0.25">
      <c r="A279" s="15"/>
      <c r="B279" s="23" t="s">
        <v>609</v>
      </c>
      <c r="C279" s="17" t="s">
        <v>1059</v>
      </c>
      <c r="D279" s="18">
        <v>4</v>
      </c>
      <c r="E279" s="19">
        <v>5</v>
      </c>
      <c r="F279" s="30" t="s">
        <v>610</v>
      </c>
      <c r="G279" s="28" t="s">
        <v>0</v>
      </c>
      <c r="H279" s="20">
        <v>136000</v>
      </c>
      <c r="I279" s="21">
        <v>135620</v>
      </c>
      <c r="J279" s="21">
        <f t="shared" si="5"/>
        <v>99.72</v>
      </c>
    </row>
    <row r="280" spans="1:10" s="22" customFormat="1" ht="13.2" x14ac:dyDescent="0.25">
      <c r="A280" s="15"/>
      <c r="B280" s="24" t="s">
        <v>412</v>
      </c>
      <c r="C280" s="17" t="s">
        <v>1059</v>
      </c>
      <c r="D280" s="18">
        <v>4</v>
      </c>
      <c r="E280" s="19">
        <v>5</v>
      </c>
      <c r="F280" s="30" t="s">
        <v>610</v>
      </c>
      <c r="G280" s="28" t="s">
        <v>413</v>
      </c>
      <c r="H280" s="20">
        <v>136000</v>
      </c>
      <c r="I280" s="21">
        <v>135620</v>
      </c>
      <c r="J280" s="21">
        <f t="shared" si="5"/>
        <v>99.72</v>
      </c>
    </row>
    <row r="281" spans="1:10" s="22" customFormat="1" ht="26.4" x14ac:dyDescent="0.25">
      <c r="A281" s="15"/>
      <c r="B281" s="25" t="s">
        <v>414</v>
      </c>
      <c r="C281" s="17" t="s">
        <v>1059</v>
      </c>
      <c r="D281" s="18">
        <v>4</v>
      </c>
      <c r="E281" s="19">
        <v>5</v>
      </c>
      <c r="F281" s="30" t="s">
        <v>610</v>
      </c>
      <c r="G281" s="28" t="s">
        <v>415</v>
      </c>
      <c r="H281" s="20">
        <v>136000</v>
      </c>
      <c r="I281" s="21">
        <v>135620</v>
      </c>
      <c r="J281" s="21">
        <f t="shared" si="5"/>
        <v>99.72</v>
      </c>
    </row>
    <row r="282" spans="1:10" s="22" customFormat="1" ht="13.2" x14ac:dyDescent="0.25">
      <c r="A282" s="15"/>
      <c r="B282" s="16" t="s">
        <v>611</v>
      </c>
      <c r="C282" s="17" t="s">
        <v>1059</v>
      </c>
      <c r="D282" s="18">
        <v>4</v>
      </c>
      <c r="E282" s="19">
        <v>8</v>
      </c>
      <c r="F282" s="30" t="s">
        <v>0</v>
      </c>
      <c r="G282" s="28" t="s">
        <v>0</v>
      </c>
      <c r="H282" s="20">
        <v>11188352.949999999</v>
      </c>
      <c r="I282" s="21">
        <v>11128444.800000001</v>
      </c>
      <c r="J282" s="21">
        <f t="shared" si="5"/>
        <v>99.46</v>
      </c>
    </row>
    <row r="283" spans="1:10" s="22" customFormat="1" ht="26.4" x14ac:dyDescent="0.25">
      <c r="A283" s="15"/>
      <c r="B283" s="23" t="s">
        <v>612</v>
      </c>
      <c r="C283" s="17" t="s">
        <v>1059</v>
      </c>
      <c r="D283" s="18">
        <v>4</v>
      </c>
      <c r="E283" s="19">
        <v>8</v>
      </c>
      <c r="F283" s="30" t="s">
        <v>613</v>
      </c>
      <c r="G283" s="28" t="s">
        <v>0</v>
      </c>
      <c r="H283" s="20">
        <v>11188352.949999999</v>
      </c>
      <c r="I283" s="21">
        <v>11128444.800000001</v>
      </c>
      <c r="J283" s="21">
        <f t="shared" si="5"/>
        <v>99.46</v>
      </c>
    </row>
    <row r="284" spans="1:10" s="22" customFormat="1" ht="13.2" x14ac:dyDescent="0.25">
      <c r="A284" s="15"/>
      <c r="B284" s="23" t="s">
        <v>614</v>
      </c>
      <c r="C284" s="17" t="s">
        <v>1059</v>
      </c>
      <c r="D284" s="18">
        <v>4</v>
      </c>
      <c r="E284" s="19">
        <v>8</v>
      </c>
      <c r="F284" s="30" t="s">
        <v>615</v>
      </c>
      <c r="G284" s="28" t="s">
        <v>0</v>
      </c>
      <c r="H284" s="20">
        <v>11188352.949999999</v>
      </c>
      <c r="I284" s="21">
        <v>11128444.800000001</v>
      </c>
      <c r="J284" s="21">
        <f t="shared" si="5"/>
        <v>99.46</v>
      </c>
    </row>
    <row r="285" spans="1:10" s="22" customFormat="1" ht="26.4" x14ac:dyDescent="0.25">
      <c r="A285" s="15"/>
      <c r="B285" s="23" t="s">
        <v>616</v>
      </c>
      <c r="C285" s="17" t="s">
        <v>1059</v>
      </c>
      <c r="D285" s="18">
        <v>4</v>
      </c>
      <c r="E285" s="19">
        <v>8</v>
      </c>
      <c r="F285" s="30" t="s">
        <v>617</v>
      </c>
      <c r="G285" s="28" t="s">
        <v>0</v>
      </c>
      <c r="H285" s="20">
        <v>11188352.949999999</v>
      </c>
      <c r="I285" s="21">
        <v>11128444.800000001</v>
      </c>
      <c r="J285" s="21">
        <f t="shared" si="5"/>
        <v>99.46</v>
      </c>
    </row>
    <row r="286" spans="1:10" s="22" customFormat="1" ht="13.2" x14ac:dyDescent="0.25">
      <c r="A286" s="15"/>
      <c r="B286" s="23" t="s">
        <v>455</v>
      </c>
      <c r="C286" s="17" t="s">
        <v>1059</v>
      </c>
      <c r="D286" s="18">
        <v>4</v>
      </c>
      <c r="E286" s="19">
        <v>8</v>
      </c>
      <c r="F286" s="30" t="s">
        <v>618</v>
      </c>
      <c r="G286" s="28" t="s">
        <v>0</v>
      </c>
      <c r="H286" s="20">
        <v>11188352.949999999</v>
      </c>
      <c r="I286" s="21">
        <v>11128444.800000001</v>
      </c>
      <c r="J286" s="21">
        <f t="shared" si="5"/>
        <v>99.46</v>
      </c>
    </row>
    <row r="287" spans="1:10" s="22" customFormat="1" ht="13.2" x14ac:dyDescent="0.25">
      <c r="A287" s="15"/>
      <c r="B287" s="24" t="s">
        <v>416</v>
      </c>
      <c r="C287" s="17" t="s">
        <v>1059</v>
      </c>
      <c r="D287" s="18">
        <v>4</v>
      </c>
      <c r="E287" s="19">
        <v>8</v>
      </c>
      <c r="F287" s="30" t="s">
        <v>618</v>
      </c>
      <c r="G287" s="28" t="s">
        <v>417</v>
      </c>
      <c r="H287" s="20">
        <v>11188352.949999999</v>
      </c>
      <c r="I287" s="21">
        <v>11128444.800000001</v>
      </c>
      <c r="J287" s="21">
        <f t="shared" si="5"/>
        <v>99.46</v>
      </c>
    </row>
    <row r="288" spans="1:10" s="22" customFormat="1" ht="26.4" x14ac:dyDescent="0.25">
      <c r="A288" s="15"/>
      <c r="B288" s="25" t="s">
        <v>599</v>
      </c>
      <c r="C288" s="17" t="s">
        <v>1059</v>
      </c>
      <c r="D288" s="18">
        <v>4</v>
      </c>
      <c r="E288" s="19">
        <v>8</v>
      </c>
      <c r="F288" s="30" t="s">
        <v>618</v>
      </c>
      <c r="G288" s="28" t="s">
        <v>600</v>
      </c>
      <c r="H288" s="20">
        <v>11188352.949999999</v>
      </c>
      <c r="I288" s="21">
        <v>11128444.800000001</v>
      </c>
      <c r="J288" s="21">
        <f t="shared" si="5"/>
        <v>99.46</v>
      </c>
    </row>
    <row r="289" spans="1:10" s="22" customFormat="1" ht="13.2" x14ac:dyDescent="0.25">
      <c r="A289" s="15"/>
      <c r="B289" s="16" t="s">
        <v>619</v>
      </c>
      <c r="C289" s="17" t="s">
        <v>1059</v>
      </c>
      <c r="D289" s="18">
        <v>4</v>
      </c>
      <c r="E289" s="19">
        <v>9</v>
      </c>
      <c r="F289" s="30" t="s">
        <v>0</v>
      </c>
      <c r="G289" s="28" t="s">
        <v>0</v>
      </c>
      <c r="H289" s="20">
        <v>40229359.200000003</v>
      </c>
      <c r="I289" s="21">
        <v>40020078.57</v>
      </c>
      <c r="J289" s="21">
        <f t="shared" si="5"/>
        <v>99.48</v>
      </c>
    </row>
    <row r="290" spans="1:10" s="22" customFormat="1" ht="26.4" x14ac:dyDescent="0.25">
      <c r="A290" s="15"/>
      <c r="B290" s="23" t="s">
        <v>612</v>
      </c>
      <c r="C290" s="17" t="s">
        <v>1059</v>
      </c>
      <c r="D290" s="18">
        <v>4</v>
      </c>
      <c r="E290" s="19">
        <v>9</v>
      </c>
      <c r="F290" s="30" t="s">
        <v>613</v>
      </c>
      <c r="G290" s="28" t="s">
        <v>0</v>
      </c>
      <c r="H290" s="20">
        <v>40229359.200000003</v>
      </c>
      <c r="I290" s="21">
        <v>40020078.57</v>
      </c>
      <c r="J290" s="21">
        <f t="shared" si="5"/>
        <v>99.48</v>
      </c>
    </row>
    <row r="291" spans="1:10" s="22" customFormat="1" ht="26.4" x14ac:dyDescent="0.25">
      <c r="A291" s="15"/>
      <c r="B291" s="23" t="s">
        <v>620</v>
      </c>
      <c r="C291" s="17" t="s">
        <v>1059</v>
      </c>
      <c r="D291" s="18">
        <v>4</v>
      </c>
      <c r="E291" s="19">
        <v>9</v>
      </c>
      <c r="F291" s="30" t="s">
        <v>621</v>
      </c>
      <c r="G291" s="28" t="s">
        <v>0</v>
      </c>
      <c r="H291" s="20">
        <v>15726228</v>
      </c>
      <c r="I291" s="21">
        <v>15516947.369999999</v>
      </c>
      <c r="J291" s="21">
        <f t="shared" si="5"/>
        <v>98.67</v>
      </c>
    </row>
    <row r="292" spans="1:10" s="22" customFormat="1" ht="26.4" x14ac:dyDescent="0.25">
      <c r="A292" s="15"/>
      <c r="B292" s="23" t="s">
        <v>622</v>
      </c>
      <c r="C292" s="17" t="s">
        <v>1059</v>
      </c>
      <c r="D292" s="18">
        <v>4</v>
      </c>
      <c r="E292" s="19">
        <v>9</v>
      </c>
      <c r="F292" s="30" t="s">
        <v>623</v>
      </c>
      <c r="G292" s="28" t="s">
        <v>0</v>
      </c>
      <c r="H292" s="20">
        <v>209280.63</v>
      </c>
      <c r="I292" s="21">
        <v>0</v>
      </c>
      <c r="J292" s="21">
        <f t="shared" si="5"/>
        <v>0</v>
      </c>
    </row>
    <row r="293" spans="1:10" s="22" customFormat="1" ht="13.2" x14ac:dyDescent="0.25">
      <c r="A293" s="15"/>
      <c r="B293" s="23" t="s">
        <v>624</v>
      </c>
      <c r="C293" s="17" t="s">
        <v>1059</v>
      </c>
      <c r="D293" s="18">
        <v>4</v>
      </c>
      <c r="E293" s="19">
        <v>9</v>
      </c>
      <c r="F293" s="30" t="s">
        <v>625</v>
      </c>
      <c r="G293" s="28" t="s">
        <v>0</v>
      </c>
      <c r="H293" s="20">
        <v>209280.63</v>
      </c>
      <c r="I293" s="21">
        <v>0</v>
      </c>
      <c r="J293" s="21">
        <f t="shared" si="5"/>
        <v>0</v>
      </c>
    </row>
    <row r="294" spans="1:10" s="22" customFormat="1" ht="13.2" x14ac:dyDescent="0.25">
      <c r="A294" s="15"/>
      <c r="B294" s="24" t="s">
        <v>626</v>
      </c>
      <c r="C294" s="17" t="s">
        <v>1059</v>
      </c>
      <c r="D294" s="18">
        <v>4</v>
      </c>
      <c r="E294" s="19">
        <v>9</v>
      </c>
      <c r="F294" s="30" t="s">
        <v>625</v>
      </c>
      <c r="G294" s="28" t="s">
        <v>627</v>
      </c>
      <c r="H294" s="20">
        <v>209280.63</v>
      </c>
      <c r="I294" s="21">
        <v>0</v>
      </c>
      <c r="J294" s="21">
        <f t="shared" si="5"/>
        <v>0</v>
      </c>
    </row>
    <row r="295" spans="1:10" s="22" customFormat="1" ht="13.2" x14ac:dyDescent="0.25">
      <c r="A295" s="15"/>
      <c r="B295" s="25" t="s">
        <v>628</v>
      </c>
      <c r="C295" s="17" t="s">
        <v>1059</v>
      </c>
      <c r="D295" s="18">
        <v>4</v>
      </c>
      <c r="E295" s="19">
        <v>9</v>
      </c>
      <c r="F295" s="30" t="s">
        <v>625</v>
      </c>
      <c r="G295" s="28" t="s">
        <v>629</v>
      </c>
      <c r="H295" s="20">
        <v>209280.63</v>
      </c>
      <c r="I295" s="21">
        <v>0</v>
      </c>
      <c r="J295" s="21">
        <f t="shared" si="5"/>
        <v>0</v>
      </c>
    </row>
    <row r="296" spans="1:10" s="22" customFormat="1" ht="26.4" x14ac:dyDescent="0.25">
      <c r="A296" s="15"/>
      <c r="B296" s="23" t="s">
        <v>630</v>
      </c>
      <c r="C296" s="17" t="s">
        <v>1059</v>
      </c>
      <c r="D296" s="18">
        <v>4</v>
      </c>
      <c r="E296" s="19">
        <v>9</v>
      </c>
      <c r="F296" s="30" t="s">
        <v>631</v>
      </c>
      <c r="G296" s="28" t="s">
        <v>0</v>
      </c>
      <c r="H296" s="20">
        <v>15516947.369999999</v>
      </c>
      <c r="I296" s="21">
        <v>15516947.369999999</v>
      </c>
      <c r="J296" s="21">
        <f t="shared" si="5"/>
        <v>100</v>
      </c>
    </row>
    <row r="297" spans="1:10" s="22" customFormat="1" ht="26.4" x14ac:dyDescent="0.25">
      <c r="A297" s="15"/>
      <c r="B297" s="23" t="s">
        <v>632</v>
      </c>
      <c r="C297" s="17" t="s">
        <v>1059</v>
      </c>
      <c r="D297" s="18">
        <v>4</v>
      </c>
      <c r="E297" s="19">
        <v>9</v>
      </c>
      <c r="F297" s="30" t="s">
        <v>633</v>
      </c>
      <c r="G297" s="28" t="s">
        <v>0</v>
      </c>
      <c r="H297" s="20">
        <v>14741100</v>
      </c>
      <c r="I297" s="21">
        <v>14741100</v>
      </c>
      <c r="J297" s="21">
        <f t="shared" si="5"/>
        <v>100</v>
      </c>
    </row>
    <row r="298" spans="1:10" s="22" customFormat="1" ht="13.2" x14ac:dyDescent="0.25">
      <c r="A298" s="15"/>
      <c r="B298" s="24" t="s">
        <v>412</v>
      </c>
      <c r="C298" s="17" t="s">
        <v>1059</v>
      </c>
      <c r="D298" s="18">
        <v>4</v>
      </c>
      <c r="E298" s="19">
        <v>9</v>
      </c>
      <c r="F298" s="30" t="s">
        <v>633</v>
      </c>
      <c r="G298" s="28" t="s">
        <v>413</v>
      </c>
      <c r="H298" s="20">
        <v>14741100</v>
      </c>
      <c r="I298" s="21">
        <v>14741100</v>
      </c>
      <c r="J298" s="21">
        <f t="shared" si="5"/>
        <v>100</v>
      </c>
    </row>
    <row r="299" spans="1:10" s="22" customFormat="1" ht="26.4" x14ac:dyDescent="0.25">
      <c r="A299" s="15"/>
      <c r="B299" s="25" t="s">
        <v>414</v>
      </c>
      <c r="C299" s="17" t="s">
        <v>1059</v>
      </c>
      <c r="D299" s="18">
        <v>4</v>
      </c>
      <c r="E299" s="19">
        <v>9</v>
      </c>
      <c r="F299" s="30" t="s">
        <v>633</v>
      </c>
      <c r="G299" s="28" t="s">
        <v>415</v>
      </c>
      <c r="H299" s="20">
        <v>14741100</v>
      </c>
      <c r="I299" s="21">
        <v>14741100</v>
      </c>
      <c r="J299" s="21">
        <f t="shared" si="5"/>
        <v>100</v>
      </c>
    </row>
    <row r="300" spans="1:10" s="22" customFormat="1" ht="26.4" x14ac:dyDescent="0.25">
      <c r="A300" s="15"/>
      <c r="B300" s="23" t="s">
        <v>634</v>
      </c>
      <c r="C300" s="17" t="s">
        <v>1059</v>
      </c>
      <c r="D300" s="18">
        <v>4</v>
      </c>
      <c r="E300" s="19">
        <v>9</v>
      </c>
      <c r="F300" s="30" t="s">
        <v>635</v>
      </c>
      <c r="G300" s="28" t="s">
        <v>0</v>
      </c>
      <c r="H300" s="20">
        <v>775847.37</v>
      </c>
      <c r="I300" s="21">
        <v>775847.37</v>
      </c>
      <c r="J300" s="21">
        <f t="shared" si="5"/>
        <v>100</v>
      </c>
    </row>
    <row r="301" spans="1:10" s="22" customFormat="1" ht="13.2" x14ac:dyDescent="0.25">
      <c r="A301" s="15"/>
      <c r="B301" s="24" t="s">
        <v>412</v>
      </c>
      <c r="C301" s="17" t="s">
        <v>1059</v>
      </c>
      <c r="D301" s="18">
        <v>4</v>
      </c>
      <c r="E301" s="19">
        <v>9</v>
      </c>
      <c r="F301" s="30" t="s">
        <v>635</v>
      </c>
      <c r="G301" s="28" t="s">
        <v>413</v>
      </c>
      <c r="H301" s="20">
        <v>775847.37</v>
      </c>
      <c r="I301" s="21">
        <v>775847.37</v>
      </c>
      <c r="J301" s="21">
        <f t="shared" si="5"/>
        <v>100</v>
      </c>
    </row>
    <row r="302" spans="1:10" s="22" customFormat="1" ht="26.4" x14ac:dyDescent="0.25">
      <c r="A302" s="15"/>
      <c r="B302" s="25" t="s">
        <v>414</v>
      </c>
      <c r="C302" s="17" t="s">
        <v>1059</v>
      </c>
      <c r="D302" s="18">
        <v>4</v>
      </c>
      <c r="E302" s="19">
        <v>9</v>
      </c>
      <c r="F302" s="30" t="s">
        <v>635</v>
      </c>
      <c r="G302" s="28" t="s">
        <v>415</v>
      </c>
      <c r="H302" s="20">
        <v>775847.37</v>
      </c>
      <c r="I302" s="21">
        <v>775847.37</v>
      </c>
      <c r="J302" s="21">
        <f t="shared" si="5"/>
        <v>100</v>
      </c>
    </row>
    <row r="303" spans="1:10" s="22" customFormat="1" ht="26.4" x14ac:dyDescent="0.25">
      <c r="A303" s="15"/>
      <c r="B303" s="23" t="s">
        <v>636</v>
      </c>
      <c r="C303" s="17" t="s">
        <v>1059</v>
      </c>
      <c r="D303" s="18">
        <v>4</v>
      </c>
      <c r="E303" s="19">
        <v>9</v>
      </c>
      <c r="F303" s="30" t="s">
        <v>637</v>
      </c>
      <c r="G303" s="28" t="s">
        <v>0</v>
      </c>
      <c r="H303" s="20">
        <v>24503131.199999999</v>
      </c>
      <c r="I303" s="21">
        <v>24503131.199999999</v>
      </c>
      <c r="J303" s="21">
        <f t="shared" si="5"/>
        <v>100</v>
      </c>
    </row>
    <row r="304" spans="1:10" s="22" customFormat="1" ht="26.4" x14ac:dyDescent="0.25">
      <c r="A304" s="15"/>
      <c r="B304" s="23" t="s">
        <v>638</v>
      </c>
      <c r="C304" s="17" t="s">
        <v>1059</v>
      </c>
      <c r="D304" s="18">
        <v>4</v>
      </c>
      <c r="E304" s="19">
        <v>9</v>
      </c>
      <c r="F304" s="30" t="s">
        <v>639</v>
      </c>
      <c r="G304" s="28" t="s">
        <v>0</v>
      </c>
      <c r="H304" s="20">
        <v>24503131.199999999</v>
      </c>
      <c r="I304" s="21">
        <v>24503131.199999999</v>
      </c>
      <c r="J304" s="21">
        <f t="shared" si="5"/>
        <v>100</v>
      </c>
    </row>
    <row r="305" spans="1:10" s="22" customFormat="1" ht="13.2" x14ac:dyDescent="0.25">
      <c r="A305" s="15"/>
      <c r="B305" s="23" t="s">
        <v>455</v>
      </c>
      <c r="C305" s="17" t="s">
        <v>1059</v>
      </c>
      <c r="D305" s="18">
        <v>4</v>
      </c>
      <c r="E305" s="19">
        <v>9</v>
      </c>
      <c r="F305" s="30" t="s">
        <v>640</v>
      </c>
      <c r="G305" s="28" t="s">
        <v>0</v>
      </c>
      <c r="H305" s="20">
        <v>24503131.199999999</v>
      </c>
      <c r="I305" s="21">
        <v>24503131.199999999</v>
      </c>
      <c r="J305" s="21">
        <f t="shared" si="5"/>
        <v>100</v>
      </c>
    </row>
    <row r="306" spans="1:10" s="22" customFormat="1" ht="13.2" x14ac:dyDescent="0.25">
      <c r="A306" s="15"/>
      <c r="B306" s="24" t="s">
        <v>412</v>
      </c>
      <c r="C306" s="17" t="s">
        <v>1059</v>
      </c>
      <c r="D306" s="18">
        <v>4</v>
      </c>
      <c r="E306" s="19">
        <v>9</v>
      </c>
      <c r="F306" s="30" t="s">
        <v>640</v>
      </c>
      <c r="G306" s="28" t="s">
        <v>413</v>
      </c>
      <c r="H306" s="20">
        <v>24503131.199999999</v>
      </c>
      <c r="I306" s="21">
        <v>24503131.199999999</v>
      </c>
      <c r="J306" s="21">
        <f t="shared" si="5"/>
        <v>100</v>
      </c>
    </row>
    <row r="307" spans="1:10" s="22" customFormat="1" ht="26.4" x14ac:dyDescent="0.25">
      <c r="A307" s="15"/>
      <c r="B307" s="25" t="s">
        <v>414</v>
      </c>
      <c r="C307" s="17" t="s">
        <v>1059</v>
      </c>
      <c r="D307" s="18">
        <v>4</v>
      </c>
      <c r="E307" s="19">
        <v>9</v>
      </c>
      <c r="F307" s="30" t="s">
        <v>640</v>
      </c>
      <c r="G307" s="28" t="s">
        <v>415</v>
      </c>
      <c r="H307" s="20">
        <v>24503131.199999999</v>
      </c>
      <c r="I307" s="21">
        <v>24503131.199999999</v>
      </c>
      <c r="J307" s="21">
        <f t="shared" si="5"/>
        <v>100</v>
      </c>
    </row>
    <row r="308" spans="1:10" s="22" customFormat="1" ht="13.2" x14ac:dyDescent="0.25">
      <c r="A308" s="15"/>
      <c r="B308" s="16" t="s">
        <v>641</v>
      </c>
      <c r="C308" s="17" t="s">
        <v>1059</v>
      </c>
      <c r="D308" s="18">
        <v>4</v>
      </c>
      <c r="E308" s="19">
        <v>12</v>
      </c>
      <c r="F308" s="30" t="s">
        <v>0</v>
      </c>
      <c r="G308" s="28" t="s">
        <v>0</v>
      </c>
      <c r="H308" s="20">
        <v>36658201.509999998</v>
      </c>
      <c r="I308" s="21">
        <v>34185036.029999994</v>
      </c>
      <c r="J308" s="21">
        <f t="shared" si="5"/>
        <v>93.25</v>
      </c>
    </row>
    <row r="309" spans="1:10" s="22" customFormat="1" ht="26.4" x14ac:dyDescent="0.25">
      <c r="A309" s="15"/>
      <c r="B309" s="23" t="s">
        <v>465</v>
      </c>
      <c r="C309" s="17" t="s">
        <v>1059</v>
      </c>
      <c r="D309" s="18">
        <v>4</v>
      </c>
      <c r="E309" s="19">
        <v>12</v>
      </c>
      <c r="F309" s="30" t="s">
        <v>466</v>
      </c>
      <c r="G309" s="28" t="s">
        <v>0</v>
      </c>
      <c r="H309" s="20">
        <v>1166796.25</v>
      </c>
      <c r="I309" s="21">
        <v>653500</v>
      </c>
      <c r="J309" s="21">
        <f t="shared" si="5"/>
        <v>56.01</v>
      </c>
    </row>
    <row r="310" spans="1:10" s="22" customFormat="1" ht="26.4" x14ac:dyDescent="0.25">
      <c r="A310" s="15"/>
      <c r="B310" s="23" t="s">
        <v>467</v>
      </c>
      <c r="C310" s="17" t="s">
        <v>1059</v>
      </c>
      <c r="D310" s="18">
        <v>4</v>
      </c>
      <c r="E310" s="19">
        <v>12</v>
      </c>
      <c r="F310" s="30" t="s">
        <v>468</v>
      </c>
      <c r="G310" s="28" t="s">
        <v>0</v>
      </c>
      <c r="H310" s="20">
        <v>1166796.25</v>
      </c>
      <c r="I310" s="21">
        <v>653500</v>
      </c>
      <c r="J310" s="21">
        <f t="shared" si="5"/>
        <v>56.01</v>
      </c>
    </row>
    <row r="311" spans="1:10" s="22" customFormat="1" ht="26.4" x14ac:dyDescent="0.25">
      <c r="A311" s="15"/>
      <c r="B311" s="23" t="s">
        <v>642</v>
      </c>
      <c r="C311" s="17" t="s">
        <v>1059</v>
      </c>
      <c r="D311" s="18">
        <v>4</v>
      </c>
      <c r="E311" s="19">
        <v>12</v>
      </c>
      <c r="F311" s="30" t="s">
        <v>643</v>
      </c>
      <c r="G311" s="28" t="s">
        <v>0</v>
      </c>
      <c r="H311" s="20">
        <v>585296.25</v>
      </c>
      <c r="I311" s="21">
        <v>72000</v>
      </c>
      <c r="J311" s="21">
        <f t="shared" si="5"/>
        <v>12.3</v>
      </c>
    </row>
    <row r="312" spans="1:10" s="22" customFormat="1" ht="13.2" x14ac:dyDescent="0.25">
      <c r="A312" s="15"/>
      <c r="B312" s="23" t="s">
        <v>455</v>
      </c>
      <c r="C312" s="17" t="s">
        <v>1059</v>
      </c>
      <c r="D312" s="18">
        <v>4</v>
      </c>
      <c r="E312" s="19">
        <v>12</v>
      </c>
      <c r="F312" s="30" t="s">
        <v>644</v>
      </c>
      <c r="G312" s="28" t="s">
        <v>0</v>
      </c>
      <c r="H312" s="20">
        <v>585296.25</v>
      </c>
      <c r="I312" s="21">
        <v>72000</v>
      </c>
      <c r="J312" s="21">
        <f t="shared" si="5"/>
        <v>12.3</v>
      </c>
    </row>
    <row r="313" spans="1:10" s="22" customFormat="1" ht="13.2" x14ac:dyDescent="0.25">
      <c r="A313" s="15"/>
      <c r="B313" s="24" t="s">
        <v>412</v>
      </c>
      <c r="C313" s="17" t="s">
        <v>1059</v>
      </c>
      <c r="D313" s="18">
        <v>4</v>
      </c>
      <c r="E313" s="19">
        <v>12</v>
      </c>
      <c r="F313" s="30" t="s">
        <v>644</v>
      </c>
      <c r="G313" s="28" t="s">
        <v>413</v>
      </c>
      <c r="H313" s="20">
        <v>585296.25</v>
      </c>
      <c r="I313" s="21">
        <v>72000</v>
      </c>
      <c r="J313" s="21">
        <f t="shared" si="5"/>
        <v>12.3</v>
      </c>
    </row>
    <row r="314" spans="1:10" s="22" customFormat="1" ht="26.4" x14ac:dyDescent="0.25">
      <c r="A314" s="15"/>
      <c r="B314" s="25" t="s">
        <v>414</v>
      </c>
      <c r="C314" s="17" t="s">
        <v>1059</v>
      </c>
      <c r="D314" s="18">
        <v>4</v>
      </c>
      <c r="E314" s="19">
        <v>12</v>
      </c>
      <c r="F314" s="30" t="s">
        <v>644</v>
      </c>
      <c r="G314" s="28" t="s">
        <v>415</v>
      </c>
      <c r="H314" s="20">
        <v>585296.25</v>
      </c>
      <c r="I314" s="21">
        <v>72000</v>
      </c>
      <c r="J314" s="21">
        <f t="shared" si="5"/>
        <v>12.3</v>
      </c>
    </row>
    <row r="315" spans="1:10" s="22" customFormat="1" ht="26.4" x14ac:dyDescent="0.25">
      <c r="A315" s="15"/>
      <c r="B315" s="23" t="s">
        <v>645</v>
      </c>
      <c r="C315" s="17" t="s">
        <v>1059</v>
      </c>
      <c r="D315" s="18">
        <v>4</v>
      </c>
      <c r="E315" s="19">
        <v>12</v>
      </c>
      <c r="F315" s="30" t="s">
        <v>646</v>
      </c>
      <c r="G315" s="28" t="s">
        <v>0</v>
      </c>
      <c r="H315" s="20">
        <v>581500</v>
      </c>
      <c r="I315" s="21">
        <v>581500</v>
      </c>
      <c r="J315" s="21">
        <f t="shared" si="5"/>
        <v>100</v>
      </c>
    </row>
    <row r="316" spans="1:10" s="22" customFormat="1" ht="13.2" x14ac:dyDescent="0.25">
      <c r="A316" s="15"/>
      <c r="B316" s="23" t="s">
        <v>455</v>
      </c>
      <c r="C316" s="17" t="s">
        <v>1059</v>
      </c>
      <c r="D316" s="18">
        <v>4</v>
      </c>
      <c r="E316" s="19">
        <v>12</v>
      </c>
      <c r="F316" s="30" t="s">
        <v>647</v>
      </c>
      <c r="G316" s="28" t="s">
        <v>0</v>
      </c>
      <c r="H316" s="20">
        <v>581500</v>
      </c>
      <c r="I316" s="21">
        <v>581500</v>
      </c>
      <c r="J316" s="21">
        <f t="shared" si="5"/>
        <v>100</v>
      </c>
    </row>
    <row r="317" spans="1:10" s="22" customFormat="1" ht="13.2" x14ac:dyDescent="0.25">
      <c r="A317" s="15"/>
      <c r="B317" s="24" t="s">
        <v>412</v>
      </c>
      <c r="C317" s="17" t="s">
        <v>1059</v>
      </c>
      <c r="D317" s="18">
        <v>4</v>
      </c>
      <c r="E317" s="19">
        <v>12</v>
      </c>
      <c r="F317" s="30" t="s">
        <v>647</v>
      </c>
      <c r="G317" s="28" t="s">
        <v>413</v>
      </c>
      <c r="H317" s="20">
        <v>581500</v>
      </c>
      <c r="I317" s="21">
        <v>581500</v>
      </c>
      <c r="J317" s="21">
        <f t="shared" si="5"/>
        <v>100</v>
      </c>
    </row>
    <row r="318" spans="1:10" s="22" customFormat="1" ht="26.4" x14ac:dyDescent="0.25">
      <c r="A318" s="15"/>
      <c r="B318" s="25" t="s">
        <v>414</v>
      </c>
      <c r="C318" s="17" t="s">
        <v>1059</v>
      </c>
      <c r="D318" s="18">
        <v>4</v>
      </c>
      <c r="E318" s="19">
        <v>12</v>
      </c>
      <c r="F318" s="30" t="s">
        <v>647</v>
      </c>
      <c r="G318" s="28" t="s">
        <v>415</v>
      </c>
      <c r="H318" s="20">
        <v>581500</v>
      </c>
      <c r="I318" s="21">
        <v>581500</v>
      </c>
      <c r="J318" s="21">
        <f t="shared" si="5"/>
        <v>100</v>
      </c>
    </row>
    <row r="319" spans="1:10" s="22" customFormat="1" ht="39.6" x14ac:dyDescent="0.25">
      <c r="A319" s="15"/>
      <c r="B319" s="23" t="s">
        <v>478</v>
      </c>
      <c r="C319" s="17" t="s">
        <v>1059</v>
      </c>
      <c r="D319" s="18">
        <v>4</v>
      </c>
      <c r="E319" s="19">
        <v>12</v>
      </c>
      <c r="F319" s="30" t="s">
        <v>479</v>
      </c>
      <c r="G319" s="28" t="s">
        <v>0</v>
      </c>
      <c r="H319" s="20">
        <v>643070</v>
      </c>
      <c r="I319" s="21">
        <v>643070</v>
      </c>
      <c r="J319" s="21">
        <f t="shared" si="5"/>
        <v>100</v>
      </c>
    </row>
    <row r="320" spans="1:10" s="22" customFormat="1" ht="39.6" x14ac:dyDescent="0.25">
      <c r="A320" s="15"/>
      <c r="B320" s="23" t="s">
        <v>480</v>
      </c>
      <c r="C320" s="17" t="s">
        <v>1059</v>
      </c>
      <c r="D320" s="18">
        <v>4</v>
      </c>
      <c r="E320" s="19">
        <v>12</v>
      </c>
      <c r="F320" s="30" t="s">
        <v>481</v>
      </c>
      <c r="G320" s="28" t="s">
        <v>0</v>
      </c>
      <c r="H320" s="20">
        <v>643070</v>
      </c>
      <c r="I320" s="21">
        <v>643070</v>
      </c>
      <c r="J320" s="21">
        <f t="shared" si="5"/>
        <v>100</v>
      </c>
    </row>
    <row r="321" spans="1:10" s="22" customFormat="1" ht="26.4" x14ac:dyDescent="0.25">
      <c r="A321" s="15"/>
      <c r="B321" s="23" t="s">
        <v>482</v>
      </c>
      <c r="C321" s="17" t="s">
        <v>1059</v>
      </c>
      <c r="D321" s="18">
        <v>4</v>
      </c>
      <c r="E321" s="19">
        <v>12</v>
      </c>
      <c r="F321" s="30" t="s">
        <v>483</v>
      </c>
      <c r="G321" s="28" t="s">
        <v>0</v>
      </c>
      <c r="H321" s="20">
        <v>643070</v>
      </c>
      <c r="I321" s="21">
        <v>643070</v>
      </c>
      <c r="J321" s="21">
        <f t="shared" si="5"/>
        <v>100</v>
      </c>
    </row>
    <row r="322" spans="1:10" s="22" customFormat="1" ht="13.2" x14ac:dyDescent="0.25">
      <c r="A322" s="15"/>
      <c r="B322" s="23" t="s">
        <v>455</v>
      </c>
      <c r="C322" s="17" t="s">
        <v>1059</v>
      </c>
      <c r="D322" s="18">
        <v>4</v>
      </c>
      <c r="E322" s="19">
        <v>12</v>
      </c>
      <c r="F322" s="30" t="s">
        <v>484</v>
      </c>
      <c r="G322" s="28" t="s">
        <v>0</v>
      </c>
      <c r="H322" s="20">
        <v>643070</v>
      </c>
      <c r="I322" s="21">
        <v>643070</v>
      </c>
      <c r="J322" s="21">
        <f t="shared" si="5"/>
        <v>100</v>
      </c>
    </row>
    <row r="323" spans="1:10" s="22" customFormat="1" ht="13.2" x14ac:dyDescent="0.25">
      <c r="A323" s="15"/>
      <c r="B323" s="24" t="s">
        <v>412</v>
      </c>
      <c r="C323" s="17" t="s">
        <v>1059</v>
      </c>
      <c r="D323" s="18">
        <v>4</v>
      </c>
      <c r="E323" s="19">
        <v>12</v>
      </c>
      <c r="F323" s="30" t="s">
        <v>484</v>
      </c>
      <c r="G323" s="28" t="s">
        <v>413</v>
      </c>
      <c r="H323" s="20">
        <v>643070</v>
      </c>
      <c r="I323" s="21">
        <v>643070</v>
      </c>
      <c r="J323" s="21">
        <f t="shared" si="5"/>
        <v>100</v>
      </c>
    </row>
    <row r="324" spans="1:10" s="22" customFormat="1" ht="26.4" x14ac:dyDescent="0.25">
      <c r="A324" s="15"/>
      <c r="B324" s="25" t="s">
        <v>414</v>
      </c>
      <c r="C324" s="17" t="s">
        <v>1059</v>
      </c>
      <c r="D324" s="18">
        <v>4</v>
      </c>
      <c r="E324" s="19">
        <v>12</v>
      </c>
      <c r="F324" s="30" t="s">
        <v>484</v>
      </c>
      <c r="G324" s="28" t="s">
        <v>415</v>
      </c>
      <c r="H324" s="20">
        <v>643070</v>
      </c>
      <c r="I324" s="21">
        <v>643070</v>
      </c>
      <c r="J324" s="21">
        <f t="shared" si="5"/>
        <v>100</v>
      </c>
    </row>
    <row r="325" spans="1:10" s="22" customFormat="1" ht="26.4" x14ac:dyDescent="0.25">
      <c r="A325" s="15"/>
      <c r="B325" s="23" t="s">
        <v>648</v>
      </c>
      <c r="C325" s="17" t="s">
        <v>1059</v>
      </c>
      <c r="D325" s="18">
        <v>4</v>
      </c>
      <c r="E325" s="19">
        <v>12</v>
      </c>
      <c r="F325" s="30" t="s">
        <v>649</v>
      </c>
      <c r="G325" s="28" t="s">
        <v>0</v>
      </c>
      <c r="H325" s="20">
        <v>2297784.2100000004</v>
      </c>
      <c r="I325" s="21">
        <v>1888362.77</v>
      </c>
      <c r="J325" s="21">
        <f t="shared" si="5"/>
        <v>82.18</v>
      </c>
    </row>
    <row r="326" spans="1:10" s="22" customFormat="1" ht="26.4" x14ac:dyDescent="0.25">
      <c r="A326" s="15"/>
      <c r="B326" s="23" t="s">
        <v>650</v>
      </c>
      <c r="C326" s="17" t="s">
        <v>1059</v>
      </c>
      <c r="D326" s="18">
        <v>4</v>
      </c>
      <c r="E326" s="19">
        <v>12</v>
      </c>
      <c r="F326" s="30" t="s">
        <v>651</v>
      </c>
      <c r="G326" s="28" t="s">
        <v>0</v>
      </c>
      <c r="H326" s="20">
        <v>2297784.2100000004</v>
      </c>
      <c r="I326" s="21">
        <v>1888362.77</v>
      </c>
      <c r="J326" s="21">
        <f t="shared" si="5"/>
        <v>82.18</v>
      </c>
    </row>
    <row r="327" spans="1:10" s="22" customFormat="1" ht="13.2" x14ac:dyDescent="0.25">
      <c r="A327" s="15"/>
      <c r="B327" s="23" t="s">
        <v>652</v>
      </c>
      <c r="C327" s="17" t="s">
        <v>1059</v>
      </c>
      <c r="D327" s="18">
        <v>4</v>
      </c>
      <c r="E327" s="19">
        <v>12</v>
      </c>
      <c r="F327" s="30" t="s">
        <v>653</v>
      </c>
      <c r="G327" s="28" t="s">
        <v>0</v>
      </c>
      <c r="H327" s="20">
        <v>320678.95</v>
      </c>
      <c r="I327" s="21">
        <v>314790.40000000002</v>
      </c>
      <c r="J327" s="21">
        <f t="shared" si="5"/>
        <v>98.16</v>
      </c>
    </row>
    <row r="328" spans="1:10" s="22" customFormat="1" ht="13.2" x14ac:dyDescent="0.25">
      <c r="A328" s="15"/>
      <c r="B328" s="23" t="s">
        <v>654</v>
      </c>
      <c r="C328" s="17" t="s">
        <v>1059</v>
      </c>
      <c r="D328" s="18">
        <v>4</v>
      </c>
      <c r="E328" s="19">
        <v>12</v>
      </c>
      <c r="F328" s="30" t="s">
        <v>655</v>
      </c>
      <c r="G328" s="28" t="s">
        <v>0</v>
      </c>
      <c r="H328" s="20">
        <v>302200</v>
      </c>
      <c r="I328" s="21">
        <v>299050.88</v>
      </c>
      <c r="J328" s="21">
        <f t="shared" si="5"/>
        <v>98.96</v>
      </c>
    </row>
    <row r="329" spans="1:10" s="22" customFormat="1" ht="13.2" x14ac:dyDescent="0.25">
      <c r="A329" s="15"/>
      <c r="B329" s="24" t="s">
        <v>416</v>
      </c>
      <c r="C329" s="17" t="s">
        <v>1059</v>
      </c>
      <c r="D329" s="18">
        <v>4</v>
      </c>
      <c r="E329" s="19">
        <v>12</v>
      </c>
      <c r="F329" s="30" t="s">
        <v>655</v>
      </c>
      <c r="G329" s="28" t="s">
        <v>417</v>
      </c>
      <c r="H329" s="20">
        <v>302200</v>
      </c>
      <c r="I329" s="21">
        <v>299050.88</v>
      </c>
      <c r="J329" s="21">
        <f t="shared" si="5"/>
        <v>98.96</v>
      </c>
    </row>
    <row r="330" spans="1:10" s="22" customFormat="1" ht="26.4" x14ac:dyDescent="0.25">
      <c r="A330" s="15"/>
      <c r="B330" s="25" t="s">
        <v>599</v>
      </c>
      <c r="C330" s="17" t="s">
        <v>1059</v>
      </c>
      <c r="D330" s="18">
        <v>4</v>
      </c>
      <c r="E330" s="19">
        <v>12</v>
      </c>
      <c r="F330" s="30" t="s">
        <v>655</v>
      </c>
      <c r="G330" s="28" t="s">
        <v>600</v>
      </c>
      <c r="H330" s="20">
        <v>302200</v>
      </c>
      <c r="I330" s="21">
        <v>299050.88</v>
      </c>
      <c r="J330" s="21">
        <f t="shared" si="5"/>
        <v>98.96</v>
      </c>
    </row>
    <row r="331" spans="1:10" s="22" customFormat="1" ht="26.4" x14ac:dyDescent="0.25">
      <c r="A331" s="15"/>
      <c r="B331" s="23" t="s">
        <v>656</v>
      </c>
      <c r="C331" s="17" t="s">
        <v>1059</v>
      </c>
      <c r="D331" s="18">
        <v>4</v>
      </c>
      <c r="E331" s="19">
        <v>12</v>
      </c>
      <c r="F331" s="30" t="s">
        <v>657</v>
      </c>
      <c r="G331" s="28" t="s">
        <v>0</v>
      </c>
      <c r="H331" s="20">
        <v>18478.95</v>
      </c>
      <c r="I331" s="21">
        <v>15739.52</v>
      </c>
      <c r="J331" s="21">
        <f t="shared" si="5"/>
        <v>85.18</v>
      </c>
    </row>
    <row r="332" spans="1:10" s="22" customFormat="1" ht="13.2" x14ac:dyDescent="0.25">
      <c r="A332" s="15"/>
      <c r="B332" s="24" t="s">
        <v>416</v>
      </c>
      <c r="C332" s="17" t="s">
        <v>1059</v>
      </c>
      <c r="D332" s="18">
        <v>4</v>
      </c>
      <c r="E332" s="19">
        <v>12</v>
      </c>
      <c r="F332" s="30" t="s">
        <v>657</v>
      </c>
      <c r="G332" s="28" t="s">
        <v>417</v>
      </c>
      <c r="H332" s="20">
        <v>18478.95</v>
      </c>
      <c r="I332" s="21">
        <v>15739.52</v>
      </c>
      <c r="J332" s="21">
        <f t="shared" ref="J332:J395" si="6">ROUND(I332/H332*100,2)</f>
        <v>85.18</v>
      </c>
    </row>
    <row r="333" spans="1:10" s="22" customFormat="1" ht="26.4" x14ac:dyDescent="0.25">
      <c r="A333" s="15"/>
      <c r="B333" s="25" t="s">
        <v>599</v>
      </c>
      <c r="C333" s="17" t="s">
        <v>1059</v>
      </c>
      <c r="D333" s="18">
        <v>4</v>
      </c>
      <c r="E333" s="19">
        <v>12</v>
      </c>
      <c r="F333" s="30" t="s">
        <v>657</v>
      </c>
      <c r="G333" s="28" t="s">
        <v>600</v>
      </c>
      <c r="H333" s="20">
        <v>18478.95</v>
      </c>
      <c r="I333" s="21">
        <v>15739.52</v>
      </c>
      <c r="J333" s="21">
        <f t="shared" si="6"/>
        <v>85.18</v>
      </c>
    </row>
    <row r="334" spans="1:10" s="22" customFormat="1" ht="52.8" x14ac:dyDescent="0.25">
      <c r="A334" s="15"/>
      <c r="B334" s="23" t="s">
        <v>658</v>
      </c>
      <c r="C334" s="17" t="s">
        <v>1059</v>
      </c>
      <c r="D334" s="18">
        <v>4</v>
      </c>
      <c r="E334" s="19">
        <v>12</v>
      </c>
      <c r="F334" s="30" t="s">
        <v>659</v>
      </c>
      <c r="G334" s="28" t="s">
        <v>0</v>
      </c>
      <c r="H334" s="20">
        <v>263157.89</v>
      </c>
      <c r="I334" s="21">
        <v>185475</v>
      </c>
      <c r="J334" s="21">
        <f t="shared" si="6"/>
        <v>70.48</v>
      </c>
    </row>
    <row r="335" spans="1:10" s="22" customFormat="1" ht="13.2" x14ac:dyDescent="0.25">
      <c r="A335" s="15"/>
      <c r="B335" s="23" t="s">
        <v>654</v>
      </c>
      <c r="C335" s="17" t="s">
        <v>1059</v>
      </c>
      <c r="D335" s="18">
        <v>4</v>
      </c>
      <c r="E335" s="19">
        <v>12</v>
      </c>
      <c r="F335" s="30" t="s">
        <v>660</v>
      </c>
      <c r="G335" s="28" t="s">
        <v>0</v>
      </c>
      <c r="H335" s="20">
        <v>250000</v>
      </c>
      <c r="I335" s="21">
        <v>176201.25</v>
      </c>
      <c r="J335" s="21">
        <f t="shared" si="6"/>
        <v>70.48</v>
      </c>
    </row>
    <row r="336" spans="1:10" s="22" customFormat="1" ht="13.2" x14ac:dyDescent="0.25">
      <c r="A336" s="15"/>
      <c r="B336" s="24" t="s">
        <v>416</v>
      </c>
      <c r="C336" s="17" t="s">
        <v>1059</v>
      </c>
      <c r="D336" s="18">
        <v>4</v>
      </c>
      <c r="E336" s="19">
        <v>12</v>
      </c>
      <c r="F336" s="30" t="s">
        <v>660</v>
      </c>
      <c r="G336" s="28" t="s">
        <v>417</v>
      </c>
      <c r="H336" s="20">
        <v>250000</v>
      </c>
      <c r="I336" s="21">
        <v>176201.25</v>
      </c>
      <c r="J336" s="21">
        <f t="shared" si="6"/>
        <v>70.48</v>
      </c>
    </row>
    <row r="337" spans="1:10" s="22" customFormat="1" ht="26.4" x14ac:dyDescent="0.25">
      <c r="A337" s="15"/>
      <c r="B337" s="25" t="s">
        <v>599</v>
      </c>
      <c r="C337" s="17" t="s">
        <v>1059</v>
      </c>
      <c r="D337" s="18">
        <v>4</v>
      </c>
      <c r="E337" s="19">
        <v>12</v>
      </c>
      <c r="F337" s="30" t="s">
        <v>660</v>
      </c>
      <c r="G337" s="28" t="s">
        <v>600</v>
      </c>
      <c r="H337" s="20">
        <v>250000</v>
      </c>
      <c r="I337" s="21">
        <v>176201.25</v>
      </c>
      <c r="J337" s="21">
        <f t="shared" si="6"/>
        <v>70.48</v>
      </c>
    </row>
    <row r="338" spans="1:10" s="22" customFormat="1" ht="26.4" x14ac:dyDescent="0.25">
      <c r="A338" s="15"/>
      <c r="B338" s="23" t="s">
        <v>656</v>
      </c>
      <c r="C338" s="17" t="s">
        <v>1059</v>
      </c>
      <c r="D338" s="18">
        <v>4</v>
      </c>
      <c r="E338" s="19">
        <v>12</v>
      </c>
      <c r="F338" s="30" t="s">
        <v>661</v>
      </c>
      <c r="G338" s="28" t="s">
        <v>0</v>
      </c>
      <c r="H338" s="20">
        <v>13157.89</v>
      </c>
      <c r="I338" s="21">
        <v>9273.75</v>
      </c>
      <c r="J338" s="21">
        <f t="shared" si="6"/>
        <v>70.48</v>
      </c>
    </row>
    <row r="339" spans="1:10" s="22" customFormat="1" ht="13.2" x14ac:dyDescent="0.25">
      <c r="A339" s="15"/>
      <c r="B339" s="24" t="s">
        <v>416</v>
      </c>
      <c r="C339" s="17" t="s">
        <v>1059</v>
      </c>
      <c r="D339" s="18">
        <v>4</v>
      </c>
      <c r="E339" s="19">
        <v>12</v>
      </c>
      <c r="F339" s="30" t="s">
        <v>661</v>
      </c>
      <c r="G339" s="28" t="s">
        <v>417</v>
      </c>
      <c r="H339" s="20">
        <v>13157.89</v>
      </c>
      <c r="I339" s="21">
        <v>9273.75</v>
      </c>
      <c r="J339" s="21">
        <f t="shared" si="6"/>
        <v>70.48</v>
      </c>
    </row>
    <row r="340" spans="1:10" s="22" customFormat="1" ht="26.4" x14ac:dyDescent="0.25">
      <c r="A340" s="15"/>
      <c r="B340" s="25" t="s">
        <v>599</v>
      </c>
      <c r="C340" s="17" t="s">
        <v>1059</v>
      </c>
      <c r="D340" s="18">
        <v>4</v>
      </c>
      <c r="E340" s="19">
        <v>12</v>
      </c>
      <c r="F340" s="30" t="s">
        <v>661</v>
      </c>
      <c r="G340" s="28" t="s">
        <v>600</v>
      </c>
      <c r="H340" s="20">
        <v>13157.89</v>
      </c>
      <c r="I340" s="21">
        <v>9273.75</v>
      </c>
      <c r="J340" s="21">
        <f t="shared" si="6"/>
        <v>70.48</v>
      </c>
    </row>
    <row r="341" spans="1:10" s="22" customFormat="1" ht="26.4" x14ac:dyDescent="0.25">
      <c r="A341" s="15"/>
      <c r="B341" s="23" t="s">
        <v>662</v>
      </c>
      <c r="C341" s="17" t="s">
        <v>1059</v>
      </c>
      <c r="D341" s="18">
        <v>4</v>
      </c>
      <c r="E341" s="19">
        <v>12</v>
      </c>
      <c r="F341" s="30" t="s">
        <v>663</v>
      </c>
      <c r="G341" s="28" t="s">
        <v>0</v>
      </c>
      <c r="H341" s="20">
        <v>678947.37</v>
      </c>
      <c r="I341" s="21">
        <v>678947.37</v>
      </c>
      <c r="J341" s="21">
        <f t="shared" si="6"/>
        <v>100</v>
      </c>
    </row>
    <row r="342" spans="1:10" s="22" customFormat="1" ht="13.2" x14ac:dyDescent="0.25">
      <c r="A342" s="15"/>
      <c r="B342" s="23" t="s">
        <v>654</v>
      </c>
      <c r="C342" s="17" t="s">
        <v>1059</v>
      </c>
      <c r="D342" s="18">
        <v>4</v>
      </c>
      <c r="E342" s="19">
        <v>12</v>
      </c>
      <c r="F342" s="30" t="s">
        <v>664</v>
      </c>
      <c r="G342" s="28" t="s">
        <v>0</v>
      </c>
      <c r="H342" s="20">
        <v>645000</v>
      </c>
      <c r="I342" s="21">
        <v>645000</v>
      </c>
      <c r="J342" s="21">
        <f t="shared" si="6"/>
        <v>100</v>
      </c>
    </row>
    <row r="343" spans="1:10" s="22" customFormat="1" ht="13.2" x14ac:dyDescent="0.25">
      <c r="A343" s="15"/>
      <c r="B343" s="24" t="s">
        <v>416</v>
      </c>
      <c r="C343" s="17" t="s">
        <v>1059</v>
      </c>
      <c r="D343" s="18">
        <v>4</v>
      </c>
      <c r="E343" s="19">
        <v>12</v>
      </c>
      <c r="F343" s="30" t="s">
        <v>664</v>
      </c>
      <c r="G343" s="28" t="s">
        <v>417</v>
      </c>
      <c r="H343" s="20">
        <v>645000</v>
      </c>
      <c r="I343" s="21">
        <v>645000</v>
      </c>
      <c r="J343" s="21">
        <f t="shared" si="6"/>
        <v>100</v>
      </c>
    </row>
    <row r="344" spans="1:10" s="22" customFormat="1" ht="26.4" x14ac:dyDescent="0.25">
      <c r="A344" s="15"/>
      <c r="B344" s="25" t="s">
        <v>599</v>
      </c>
      <c r="C344" s="17" t="s">
        <v>1059</v>
      </c>
      <c r="D344" s="18">
        <v>4</v>
      </c>
      <c r="E344" s="19">
        <v>12</v>
      </c>
      <c r="F344" s="30" t="s">
        <v>664</v>
      </c>
      <c r="G344" s="28" t="s">
        <v>600</v>
      </c>
      <c r="H344" s="20">
        <v>645000</v>
      </c>
      <c r="I344" s="21">
        <v>645000</v>
      </c>
      <c r="J344" s="21">
        <f t="shared" si="6"/>
        <v>100</v>
      </c>
    </row>
    <row r="345" spans="1:10" s="22" customFormat="1" ht="26.4" x14ac:dyDescent="0.25">
      <c r="A345" s="15"/>
      <c r="B345" s="23" t="s">
        <v>656</v>
      </c>
      <c r="C345" s="17" t="s">
        <v>1059</v>
      </c>
      <c r="D345" s="18">
        <v>4</v>
      </c>
      <c r="E345" s="19">
        <v>12</v>
      </c>
      <c r="F345" s="30" t="s">
        <v>665</v>
      </c>
      <c r="G345" s="28" t="s">
        <v>0</v>
      </c>
      <c r="H345" s="20">
        <v>33947.370000000003</v>
      </c>
      <c r="I345" s="21">
        <v>33947.370000000003</v>
      </c>
      <c r="J345" s="21">
        <f t="shared" si="6"/>
        <v>100</v>
      </c>
    </row>
    <row r="346" spans="1:10" s="22" customFormat="1" ht="13.2" x14ac:dyDescent="0.25">
      <c r="A346" s="15"/>
      <c r="B346" s="24" t="s">
        <v>416</v>
      </c>
      <c r="C346" s="17" t="s">
        <v>1059</v>
      </c>
      <c r="D346" s="18">
        <v>4</v>
      </c>
      <c r="E346" s="19">
        <v>12</v>
      </c>
      <c r="F346" s="30" t="s">
        <v>665</v>
      </c>
      <c r="G346" s="28" t="s">
        <v>417</v>
      </c>
      <c r="H346" s="20">
        <v>33947.370000000003</v>
      </c>
      <c r="I346" s="21">
        <v>33947.370000000003</v>
      </c>
      <c r="J346" s="21">
        <f t="shared" si="6"/>
        <v>100</v>
      </c>
    </row>
    <row r="347" spans="1:10" s="22" customFormat="1" ht="26.4" x14ac:dyDescent="0.25">
      <c r="A347" s="15"/>
      <c r="B347" s="25" t="s">
        <v>599</v>
      </c>
      <c r="C347" s="17" t="s">
        <v>1059</v>
      </c>
      <c r="D347" s="18">
        <v>4</v>
      </c>
      <c r="E347" s="19">
        <v>12</v>
      </c>
      <c r="F347" s="30" t="s">
        <v>665</v>
      </c>
      <c r="G347" s="28" t="s">
        <v>600</v>
      </c>
      <c r="H347" s="20">
        <v>33947.370000000003</v>
      </c>
      <c r="I347" s="21">
        <v>33947.370000000003</v>
      </c>
      <c r="J347" s="21">
        <f t="shared" si="6"/>
        <v>100</v>
      </c>
    </row>
    <row r="348" spans="1:10" s="22" customFormat="1" ht="66" x14ac:dyDescent="0.25">
      <c r="A348" s="15"/>
      <c r="B348" s="23" t="s">
        <v>666</v>
      </c>
      <c r="C348" s="17" t="s">
        <v>1059</v>
      </c>
      <c r="D348" s="18">
        <v>4</v>
      </c>
      <c r="E348" s="19">
        <v>12</v>
      </c>
      <c r="F348" s="30" t="s">
        <v>667</v>
      </c>
      <c r="G348" s="28" t="s">
        <v>0</v>
      </c>
      <c r="H348" s="20">
        <v>603947.37</v>
      </c>
      <c r="I348" s="21">
        <v>400000</v>
      </c>
      <c r="J348" s="21">
        <f t="shared" si="6"/>
        <v>66.23</v>
      </c>
    </row>
    <row r="349" spans="1:10" s="22" customFormat="1" ht="13.2" x14ac:dyDescent="0.25">
      <c r="A349" s="15"/>
      <c r="B349" s="23" t="s">
        <v>654</v>
      </c>
      <c r="C349" s="17" t="s">
        <v>1059</v>
      </c>
      <c r="D349" s="18">
        <v>4</v>
      </c>
      <c r="E349" s="19">
        <v>12</v>
      </c>
      <c r="F349" s="30" t="s">
        <v>668</v>
      </c>
      <c r="G349" s="28" t="s">
        <v>0</v>
      </c>
      <c r="H349" s="20">
        <v>570000</v>
      </c>
      <c r="I349" s="21">
        <v>380000</v>
      </c>
      <c r="J349" s="21">
        <f t="shared" si="6"/>
        <v>66.67</v>
      </c>
    </row>
    <row r="350" spans="1:10" s="22" customFormat="1" ht="13.2" x14ac:dyDescent="0.25">
      <c r="A350" s="15"/>
      <c r="B350" s="24" t="s">
        <v>416</v>
      </c>
      <c r="C350" s="17" t="s">
        <v>1059</v>
      </c>
      <c r="D350" s="18">
        <v>4</v>
      </c>
      <c r="E350" s="19">
        <v>12</v>
      </c>
      <c r="F350" s="30" t="s">
        <v>668</v>
      </c>
      <c r="G350" s="28" t="s">
        <v>417</v>
      </c>
      <c r="H350" s="20">
        <v>570000</v>
      </c>
      <c r="I350" s="21">
        <v>380000</v>
      </c>
      <c r="J350" s="21">
        <f t="shared" si="6"/>
        <v>66.67</v>
      </c>
    </row>
    <row r="351" spans="1:10" s="22" customFormat="1" ht="26.4" x14ac:dyDescent="0.25">
      <c r="A351" s="15"/>
      <c r="B351" s="25" t="s">
        <v>599</v>
      </c>
      <c r="C351" s="17" t="s">
        <v>1059</v>
      </c>
      <c r="D351" s="18">
        <v>4</v>
      </c>
      <c r="E351" s="19">
        <v>12</v>
      </c>
      <c r="F351" s="30" t="s">
        <v>668</v>
      </c>
      <c r="G351" s="28" t="s">
        <v>600</v>
      </c>
      <c r="H351" s="20">
        <v>570000</v>
      </c>
      <c r="I351" s="21">
        <v>380000</v>
      </c>
      <c r="J351" s="21">
        <f t="shared" si="6"/>
        <v>66.67</v>
      </c>
    </row>
    <row r="352" spans="1:10" s="22" customFormat="1" ht="26.4" x14ac:dyDescent="0.25">
      <c r="A352" s="15"/>
      <c r="B352" s="23" t="s">
        <v>656</v>
      </c>
      <c r="C352" s="17" t="s">
        <v>1059</v>
      </c>
      <c r="D352" s="18">
        <v>4</v>
      </c>
      <c r="E352" s="19">
        <v>12</v>
      </c>
      <c r="F352" s="30" t="s">
        <v>669</v>
      </c>
      <c r="G352" s="28" t="s">
        <v>0</v>
      </c>
      <c r="H352" s="20">
        <v>33947.370000000003</v>
      </c>
      <c r="I352" s="21">
        <v>20000</v>
      </c>
      <c r="J352" s="21">
        <f t="shared" si="6"/>
        <v>58.91</v>
      </c>
    </row>
    <row r="353" spans="1:10" s="22" customFormat="1" ht="13.2" x14ac:dyDescent="0.25">
      <c r="A353" s="15"/>
      <c r="B353" s="24" t="s">
        <v>416</v>
      </c>
      <c r="C353" s="17" t="s">
        <v>1059</v>
      </c>
      <c r="D353" s="18">
        <v>4</v>
      </c>
      <c r="E353" s="19">
        <v>12</v>
      </c>
      <c r="F353" s="30" t="s">
        <v>669</v>
      </c>
      <c r="G353" s="28" t="s">
        <v>417</v>
      </c>
      <c r="H353" s="20">
        <v>33947.370000000003</v>
      </c>
      <c r="I353" s="21">
        <v>20000</v>
      </c>
      <c r="J353" s="21">
        <f t="shared" si="6"/>
        <v>58.91</v>
      </c>
    </row>
    <row r="354" spans="1:10" s="22" customFormat="1" ht="26.4" x14ac:dyDescent="0.25">
      <c r="A354" s="15"/>
      <c r="B354" s="25" t="s">
        <v>599</v>
      </c>
      <c r="C354" s="17" t="s">
        <v>1059</v>
      </c>
      <c r="D354" s="18">
        <v>4</v>
      </c>
      <c r="E354" s="19">
        <v>12</v>
      </c>
      <c r="F354" s="30" t="s">
        <v>669</v>
      </c>
      <c r="G354" s="28" t="s">
        <v>600</v>
      </c>
      <c r="H354" s="20">
        <v>33947.370000000003</v>
      </c>
      <c r="I354" s="21">
        <v>20000</v>
      </c>
      <c r="J354" s="21">
        <f t="shared" si="6"/>
        <v>58.91</v>
      </c>
    </row>
    <row r="355" spans="1:10" s="22" customFormat="1" ht="26.4" x14ac:dyDescent="0.25">
      <c r="A355" s="15"/>
      <c r="B355" s="23" t="s">
        <v>670</v>
      </c>
      <c r="C355" s="17" t="s">
        <v>1059</v>
      </c>
      <c r="D355" s="18">
        <v>4</v>
      </c>
      <c r="E355" s="19">
        <v>12</v>
      </c>
      <c r="F355" s="30" t="s">
        <v>671</v>
      </c>
      <c r="G355" s="28" t="s">
        <v>0</v>
      </c>
      <c r="H355" s="20">
        <v>10000</v>
      </c>
      <c r="I355" s="21">
        <v>0</v>
      </c>
      <c r="J355" s="21">
        <f t="shared" si="6"/>
        <v>0</v>
      </c>
    </row>
    <row r="356" spans="1:10" s="22" customFormat="1" ht="26.4" x14ac:dyDescent="0.25">
      <c r="A356" s="15"/>
      <c r="B356" s="23" t="s">
        <v>656</v>
      </c>
      <c r="C356" s="17" t="s">
        <v>1059</v>
      </c>
      <c r="D356" s="18">
        <v>4</v>
      </c>
      <c r="E356" s="19">
        <v>12</v>
      </c>
      <c r="F356" s="30" t="s">
        <v>672</v>
      </c>
      <c r="G356" s="28" t="s">
        <v>0</v>
      </c>
      <c r="H356" s="20">
        <v>10000</v>
      </c>
      <c r="I356" s="21">
        <v>0</v>
      </c>
      <c r="J356" s="21">
        <f t="shared" si="6"/>
        <v>0</v>
      </c>
    </row>
    <row r="357" spans="1:10" s="22" customFormat="1" ht="13.2" x14ac:dyDescent="0.25">
      <c r="A357" s="15"/>
      <c r="B357" s="24" t="s">
        <v>416</v>
      </c>
      <c r="C357" s="17" t="s">
        <v>1059</v>
      </c>
      <c r="D357" s="18">
        <v>4</v>
      </c>
      <c r="E357" s="19">
        <v>12</v>
      </c>
      <c r="F357" s="30" t="s">
        <v>672</v>
      </c>
      <c r="G357" s="28" t="s">
        <v>417</v>
      </c>
      <c r="H357" s="20">
        <v>10000</v>
      </c>
      <c r="I357" s="21">
        <v>0</v>
      </c>
      <c r="J357" s="21">
        <f t="shared" si="6"/>
        <v>0</v>
      </c>
    </row>
    <row r="358" spans="1:10" s="22" customFormat="1" ht="26.4" x14ac:dyDescent="0.25">
      <c r="A358" s="15"/>
      <c r="B358" s="25" t="s">
        <v>599</v>
      </c>
      <c r="C358" s="17" t="s">
        <v>1059</v>
      </c>
      <c r="D358" s="18">
        <v>4</v>
      </c>
      <c r="E358" s="19">
        <v>12</v>
      </c>
      <c r="F358" s="30" t="s">
        <v>672</v>
      </c>
      <c r="G358" s="28" t="s">
        <v>600</v>
      </c>
      <c r="H358" s="20">
        <v>10000</v>
      </c>
      <c r="I358" s="21">
        <v>0</v>
      </c>
      <c r="J358" s="21">
        <f t="shared" si="6"/>
        <v>0</v>
      </c>
    </row>
    <row r="359" spans="1:10" s="22" customFormat="1" ht="26.4" x14ac:dyDescent="0.25">
      <c r="A359" s="15"/>
      <c r="B359" s="23" t="s">
        <v>673</v>
      </c>
      <c r="C359" s="17" t="s">
        <v>1059</v>
      </c>
      <c r="D359" s="18">
        <v>4</v>
      </c>
      <c r="E359" s="19">
        <v>12</v>
      </c>
      <c r="F359" s="30" t="s">
        <v>674</v>
      </c>
      <c r="G359" s="28" t="s">
        <v>0</v>
      </c>
      <c r="H359" s="20">
        <v>200000</v>
      </c>
      <c r="I359" s="21">
        <v>200000</v>
      </c>
      <c r="J359" s="21">
        <f t="shared" si="6"/>
        <v>100</v>
      </c>
    </row>
    <row r="360" spans="1:10" s="22" customFormat="1" ht="13.2" x14ac:dyDescent="0.25">
      <c r="A360" s="15"/>
      <c r="B360" s="23" t="s">
        <v>654</v>
      </c>
      <c r="C360" s="17" t="s">
        <v>1059</v>
      </c>
      <c r="D360" s="18">
        <v>4</v>
      </c>
      <c r="E360" s="19">
        <v>12</v>
      </c>
      <c r="F360" s="30" t="s">
        <v>675</v>
      </c>
      <c r="G360" s="28" t="s">
        <v>0</v>
      </c>
      <c r="H360" s="20">
        <v>190000</v>
      </c>
      <c r="I360" s="21">
        <v>190000</v>
      </c>
      <c r="J360" s="21">
        <f t="shared" si="6"/>
        <v>100</v>
      </c>
    </row>
    <row r="361" spans="1:10" s="22" customFormat="1" ht="13.2" x14ac:dyDescent="0.25">
      <c r="A361" s="15"/>
      <c r="B361" s="24" t="s">
        <v>416</v>
      </c>
      <c r="C361" s="17" t="s">
        <v>1059</v>
      </c>
      <c r="D361" s="18">
        <v>4</v>
      </c>
      <c r="E361" s="19">
        <v>12</v>
      </c>
      <c r="F361" s="30" t="s">
        <v>675</v>
      </c>
      <c r="G361" s="28" t="s">
        <v>417</v>
      </c>
      <c r="H361" s="20">
        <v>190000</v>
      </c>
      <c r="I361" s="21">
        <v>190000</v>
      </c>
      <c r="J361" s="21">
        <f t="shared" si="6"/>
        <v>100</v>
      </c>
    </row>
    <row r="362" spans="1:10" s="22" customFormat="1" ht="26.4" x14ac:dyDescent="0.25">
      <c r="A362" s="15"/>
      <c r="B362" s="25" t="s">
        <v>599</v>
      </c>
      <c r="C362" s="17" t="s">
        <v>1059</v>
      </c>
      <c r="D362" s="18">
        <v>4</v>
      </c>
      <c r="E362" s="19">
        <v>12</v>
      </c>
      <c r="F362" s="30" t="s">
        <v>675</v>
      </c>
      <c r="G362" s="28" t="s">
        <v>600</v>
      </c>
      <c r="H362" s="20">
        <v>190000</v>
      </c>
      <c r="I362" s="21">
        <v>190000</v>
      </c>
      <c r="J362" s="21">
        <f t="shared" si="6"/>
        <v>100</v>
      </c>
    </row>
    <row r="363" spans="1:10" s="22" customFormat="1" ht="26.4" x14ac:dyDescent="0.25">
      <c r="A363" s="15"/>
      <c r="B363" s="23" t="s">
        <v>656</v>
      </c>
      <c r="C363" s="17" t="s">
        <v>1059</v>
      </c>
      <c r="D363" s="18">
        <v>4</v>
      </c>
      <c r="E363" s="19">
        <v>12</v>
      </c>
      <c r="F363" s="30" t="s">
        <v>676</v>
      </c>
      <c r="G363" s="28" t="s">
        <v>0</v>
      </c>
      <c r="H363" s="20">
        <v>10000</v>
      </c>
      <c r="I363" s="21">
        <v>10000</v>
      </c>
      <c r="J363" s="21">
        <f t="shared" si="6"/>
        <v>100</v>
      </c>
    </row>
    <row r="364" spans="1:10" s="22" customFormat="1" ht="13.2" x14ac:dyDescent="0.25">
      <c r="A364" s="15"/>
      <c r="B364" s="24" t="s">
        <v>416</v>
      </c>
      <c r="C364" s="17" t="s">
        <v>1059</v>
      </c>
      <c r="D364" s="18">
        <v>4</v>
      </c>
      <c r="E364" s="19">
        <v>12</v>
      </c>
      <c r="F364" s="30" t="s">
        <v>676</v>
      </c>
      <c r="G364" s="28" t="s">
        <v>417</v>
      </c>
      <c r="H364" s="20">
        <v>10000</v>
      </c>
      <c r="I364" s="21">
        <v>10000</v>
      </c>
      <c r="J364" s="21">
        <f t="shared" si="6"/>
        <v>100</v>
      </c>
    </row>
    <row r="365" spans="1:10" s="22" customFormat="1" ht="26.4" x14ac:dyDescent="0.25">
      <c r="A365" s="15"/>
      <c r="B365" s="25" t="s">
        <v>599</v>
      </c>
      <c r="C365" s="17" t="s">
        <v>1059</v>
      </c>
      <c r="D365" s="18">
        <v>4</v>
      </c>
      <c r="E365" s="19">
        <v>12</v>
      </c>
      <c r="F365" s="30" t="s">
        <v>676</v>
      </c>
      <c r="G365" s="28" t="s">
        <v>600</v>
      </c>
      <c r="H365" s="20">
        <v>10000</v>
      </c>
      <c r="I365" s="21">
        <v>10000</v>
      </c>
      <c r="J365" s="21">
        <f t="shared" si="6"/>
        <v>100</v>
      </c>
    </row>
    <row r="366" spans="1:10" s="22" customFormat="1" ht="13.2" x14ac:dyDescent="0.25">
      <c r="A366" s="15"/>
      <c r="B366" s="23" t="s">
        <v>677</v>
      </c>
      <c r="C366" s="17" t="s">
        <v>1059</v>
      </c>
      <c r="D366" s="18">
        <v>4</v>
      </c>
      <c r="E366" s="19">
        <v>12</v>
      </c>
      <c r="F366" s="30" t="s">
        <v>678</v>
      </c>
      <c r="G366" s="28" t="s">
        <v>0</v>
      </c>
      <c r="H366" s="20">
        <v>10000</v>
      </c>
      <c r="I366" s="21">
        <v>0</v>
      </c>
      <c r="J366" s="21">
        <f t="shared" si="6"/>
        <v>0</v>
      </c>
    </row>
    <row r="367" spans="1:10" s="22" customFormat="1" ht="26.4" x14ac:dyDescent="0.25">
      <c r="A367" s="15"/>
      <c r="B367" s="23" t="s">
        <v>656</v>
      </c>
      <c r="C367" s="17" t="s">
        <v>1059</v>
      </c>
      <c r="D367" s="18">
        <v>4</v>
      </c>
      <c r="E367" s="19">
        <v>12</v>
      </c>
      <c r="F367" s="30" t="s">
        <v>679</v>
      </c>
      <c r="G367" s="28" t="s">
        <v>0</v>
      </c>
      <c r="H367" s="20">
        <v>10000</v>
      </c>
      <c r="I367" s="21">
        <v>0</v>
      </c>
      <c r="J367" s="21">
        <f t="shared" si="6"/>
        <v>0</v>
      </c>
    </row>
    <row r="368" spans="1:10" s="22" customFormat="1" ht="13.2" x14ac:dyDescent="0.25">
      <c r="A368" s="15"/>
      <c r="B368" s="24" t="s">
        <v>416</v>
      </c>
      <c r="C368" s="17" t="s">
        <v>1059</v>
      </c>
      <c r="D368" s="18">
        <v>4</v>
      </c>
      <c r="E368" s="19">
        <v>12</v>
      </c>
      <c r="F368" s="30" t="s">
        <v>679</v>
      </c>
      <c r="G368" s="28" t="s">
        <v>417</v>
      </c>
      <c r="H368" s="20">
        <v>10000</v>
      </c>
      <c r="I368" s="21">
        <v>0</v>
      </c>
      <c r="J368" s="21">
        <f t="shared" si="6"/>
        <v>0</v>
      </c>
    </row>
    <row r="369" spans="1:10" s="22" customFormat="1" ht="26.4" x14ac:dyDescent="0.25">
      <c r="A369" s="15"/>
      <c r="B369" s="25" t="s">
        <v>599</v>
      </c>
      <c r="C369" s="17" t="s">
        <v>1059</v>
      </c>
      <c r="D369" s="18">
        <v>4</v>
      </c>
      <c r="E369" s="19">
        <v>12</v>
      </c>
      <c r="F369" s="30" t="s">
        <v>679</v>
      </c>
      <c r="G369" s="28" t="s">
        <v>600</v>
      </c>
      <c r="H369" s="20">
        <v>10000</v>
      </c>
      <c r="I369" s="21">
        <v>0</v>
      </c>
      <c r="J369" s="21">
        <f t="shared" si="6"/>
        <v>0</v>
      </c>
    </row>
    <row r="370" spans="1:10" s="22" customFormat="1" ht="39.6" x14ac:dyDescent="0.25">
      <c r="A370" s="15"/>
      <c r="B370" s="23" t="s">
        <v>680</v>
      </c>
      <c r="C370" s="17" t="s">
        <v>1059</v>
      </c>
      <c r="D370" s="18">
        <v>4</v>
      </c>
      <c r="E370" s="19">
        <v>12</v>
      </c>
      <c r="F370" s="30" t="s">
        <v>681</v>
      </c>
      <c r="G370" s="28" t="s">
        <v>0</v>
      </c>
      <c r="H370" s="20">
        <v>119157.89</v>
      </c>
      <c r="I370" s="21">
        <v>99900</v>
      </c>
      <c r="J370" s="21">
        <f t="shared" si="6"/>
        <v>83.84</v>
      </c>
    </row>
    <row r="371" spans="1:10" s="22" customFormat="1" ht="13.2" x14ac:dyDescent="0.25">
      <c r="A371" s="15"/>
      <c r="B371" s="23" t="s">
        <v>654</v>
      </c>
      <c r="C371" s="17" t="s">
        <v>1059</v>
      </c>
      <c r="D371" s="18">
        <v>4</v>
      </c>
      <c r="E371" s="19">
        <v>12</v>
      </c>
      <c r="F371" s="30" t="s">
        <v>682</v>
      </c>
      <c r="G371" s="28" t="s">
        <v>0</v>
      </c>
      <c r="H371" s="20">
        <v>113200</v>
      </c>
      <c r="I371" s="21">
        <v>94905</v>
      </c>
      <c r="J371" s="21">
        <f t="shared" si="6"/>
        <v>83.84</v>
      </c>
    </row>
    <row r="372" spans="1:10" s="22" customFormat="1" ht="13.2" x14ac:dyDescent="0.25">
      <c r="A372" s="15"/>
      <c r="B372" s="24" t="s">
        <v>412</v>
      </c>
      <c r="C372" s="17" t="s">
        <v>1059</v>
      </c>
      <c r="D372" s="18">
        <v>4</v>
      </c>
      <c r="E372" s="19">
        <v>12</v>
      </c>
      <c r="F372" s="30" t="s">
        <v>682</v>
      </c>
      <c r="G372" s="28" t="s">
        <v>413</v>
      </c>
      <c r="H372" s="20">
        <v>113200</v>
      </c>
      <c r="I372" s="21">
        <v>94905</v>
      </c>
      <c r="J372" s="21">
        <f t="shared" si="6"/>
        <v>83.84</v>
      </c>
    </row>
    <row r="373" spans="1:10" s="22" customFormat="1" ht="26.4" x14ac:dyDescent="0.25">
      <c r="A373" s="15"/>
      <c r="B373" s="25" t="s">
        <v>414</v>
      </c>
      <c r="C373" s="17" t="s">
        <v>1059</v>
      </c>
      <c r="D373" s="18">
        <v>4</v>
      </c>
      <c r="E373" s="19">
        <v>12</v>
      </c>
      <c r="F373" s="30" t="s">
        <v>682</v>
      </c>
      <c r="G373" s="28" t="s">
        <v>415</v>
      </c>
      <c r="H373" s="20">
        <v>113200</v>
      </c>
      <c r="I373" s="21">
        <v>94905</v>
      </c>
      <c r="J373" s="21">
        <f t="shared" si="6"/>
        <v>83.84</v>
      </c>
    </row>
    <row r="374" spans="1:10" s="22" customFormat="1" ht="26.4" x14ac:dyDescent="0.25">
      <c r="A374" s="15"/>
      <c r="B374" s="23" t="s">
        <v>656</v>
      </c>
      <c r="C374" s="17" t="s">
        <v>1059</v>
      </c>
      <c r="D374" s="18">
        <v>4</v>
      </c>
      <c r="E374" s="19">
        <v>12</v>
      </c>
      <c r="F374" s="30" t="s">
        <v>683</v>
      </c>
      <c r="G374" s="28" t="s">
        <v>0</v>
      </c>
      <c r="H374" s="20">
        <v>5957.89</v>
      </c>
      <c r="I374" s="21">
        <v>4995</v>
      </c>
      <c r="J374" s="21">
        <f t="shared" si="6"/>
        <v>83.84</v>
      </c>
    </row>
    <row r="375" spans="1:10" s="22" customFormat="1" ht="13.2" x14ac:dyDescent="0.25">
      <c r="A375" s="15"/>
      <c r="B375" s="24" t="s">
        <v>412</v>
      </c>
      <c r="C375" s="17" t="s">
        <v>1059</v>
      </c>
      <c r="D375" s="18">
        <v>4</v>
      </c>
      <c r="E375" s="19">
        <v>12</v>
      </c>
      <c r="F375" s="30" t="s">
        <v>683</v>
      </c>
      <c r="G375" s="28" t="s">
        <v>413</v>
      </c>
      <c r="H375" s="20">
        <v>5957.89</v>
      </c>
      <c r="I375" s="21">
        <v>4995</v>
      </c>
      <c r="J375" s="21">
        <f t="shared" si="6"/>
        <v>83.84</v>
      </c>
    </row>
    <row r="376" spans="1:10" s="22" customFormat="1" ht="26.4" x14ac:dyDescent="0.25">
      <c r="A376" s="15"/>
      <c r="B376" s="25" t="s">
        <v>414</v>
      </c>
      <c r="C376" s="17" t="s">
        <v>1059</v>
      </c>
      <c r="D376" s="18">
        <v>4</v>
      </c>
      <c r="E376" s="19">
        <v>12</v>
      </c>
      <c r="F376" s="30" t="s">
        <v>683</v>
      </c>
      <c r="G376" s="28" t="s">
        <v>415</v>
      </c>
      <c r="H376" s="20">
        <v>5957.89</v>
      </c>
      <c r="I376" s="21">
        <v>4995</v>
      </c>
      <c r="J376" s="21">
        <f t="shared" si="6"/>
        <v>83.84</v>
      </c>
    </row>
    <row r="377" spans="1:10" s="22" customFormat="1" ht="39.6" x14ac:dyDescent="0.25">
      <c r="A377" s="15"/>
      <c r="B377" s="23" t="s">
        <v>684</v>
      </c>
      <c r="C377" s="17" t="s">
        <v>1059</v>
      </c>
      <c r="D377" s="18">
        <v>4</v>
      </c>
      <c r="E377" s="19">
        <v>12</v>
      </c>
      <c r="F377" s="30" t="s">
        <v>685</v>
      </c>
      <c r="G377" s="28" t="s">
        <v>0</v>
      </c>
      <c r="H377" s="20">
        <v>86631.58</v>
      </c>
      <c r="I377" s="21">
        <v>9250</v>
      </c>
      <c r="J377" s="21">
        <f t="shared" si="6"/>
        <v>10.68</v>
      </c>
    </row>
    <row r="378" spans="1:10" s="22" customFormat="1" ht="13.2" x14ac:dyDescent="0.25">
      <c r="A378" s="15"/>
      <c r="B378" s="23" t="s">
        <v>654</v>
      </c>
      <c r="C378" s="17" t="s">
        <v>1059</v>
      </c>
      <c r="D378" s="18">
        <v>4</v>
      </c>
      <c r="E378" s="19">
        <v>12</v>
      </c>
      <c r="F378" s="30" t="s">
        <v>686</v>
      </c>
      <c r="G378" s="28" t="s">
        <v>0</v>
      </c>
      <c r="H378" s="20">
        <v>82300</v>
      </c>
      <c r="I378" s="21">
        <v>8787.5</v>
      </c>
      <c r="J378" s="21">
        <f t="shared" si="6"/>
        <v>10.68</v>
      </c>
    </row>
    <row r="379" spans="1:10" s="22" customFormat="1" ht="13.2" x14ac:dyDescent="0.25">
      <c r="A379" s="15"/>
      <c r="B379" s="24" t="s">
        <v>416</v>
      </c>
      <c r="C379" s="17" t="s">
        <v>1059</v>
      </c>
      <c r="D379" s="18">
        <v>4</v>
      </c>
      <c r="E379" s="19">
        <v>12</v>
      </c>
      <c r="F379" s="30" t="s">
        <v>686</v>
      </c>
      <c r="G379" s="28" t="s">
        <v>417</v>
      </c>
      <c r="H379" s="20">
        <v>82300</v>
      </c>
      <c r="I379" s="21">
        <v>8787.5</v>
      </c>
      <c r="J379" s="21">
        <f t="shared" si="6"/>
        <v>10.68</v>
      </c>
    </row>
    <row r="380" spans="1:10" s="22" customFormat="1" ht="26.4" x14ac:dyDescent="0.25">
      <c r="A380" s="15"/>
      <c r="B380" s="25" t="s">
        <v>599</v>
      </c>
      <c r="C380" s="17" t="s">
        <v>1059</v>
      </c>
      <c r="D380" s="18">
        <v>4</v>
      </c>
      <c r="E380" s="19">
        <v>12</v>
      </c>
      <c r="F380" s="30" t="s">
        <v>686</v>
      </c>
      <c r="G380" s="28" t="s">
        <v>600</v>
      </c>
      <c r="H380" s="20">
        <v>82300</v>
      </c>
      <c r="I380" s="21">
        <v>8787.5</v>
      </c>
      <c r="J380" s="21">
        <f t="shared" si="6"/>
        <v>10.68</v>
      </c>
    </row>
    <row r="381" spans="1:10" s="22" customFormat="1" ht="26.4" x14ac:dyDescent="0.25">
      <c r="A381" s="15"/>
      <c r="B381" s="23" t="s">
        <v>656</v>
      </c>
      <c r="C381" s="17" t="s">
        <v>1059</v>
      </c>
      <c r="D381" s="18">
        <v>4</v>
      </c>
      <c r="E381" s="19">
        <v>12</v>
      </c>
      <c r="F381" s="30" t="s">
        <v>687</v>
      </c>
      <c r="G381" s="28" t="s">
        <v>0</v>
      </c>
      <c r="H381" s="20">
        <v>4331.58</v>
      </c>
      <c r="I381" s="21">
        <v>462.5</v>
      </c>
      <c r="J381" s="21">
        <f t="shared" si="6"/>
        <v>10.68</v>
      </c>
    </row>
    <row r="382" spans="1:10" s="22" customFormat="1" ht="13.2" x14ac:dyDescent="0.25">
      <c r="A382" s="15"/>
      <c r="B382" s="24" t="s">
        <v>416</v>
      </c>
      <c r="C382" s="17" t="s">
        <v>1059</v>
      </c>
      <c r="D382" s="18">
        <v>4</v>
      </c>
      <c r="E382" s="19">
        <v>12</v>
      </c>
      <c r="F382" s="30" t="s">
        <v>687</v>
      </c>
      <c r="G382" s="28" t="s">
        <v>417</v>
      </c>
      <c r="H382" s="20">
        <v>4331.58</v>
      </c>
      <c r="I382" s="21">
        <v>462.5</v>
      </c>
      <c r="J382" s="21">
        <f t="shared" si="6"/>
        <v>10.68</v>
      </c>
    </row>
    <row r="383" spans="1:10" s="22" customFormat="1" ht="26.4" x14ac:dyDescent="0.25">
      <c r="A383" s="15"/>
      <c r="B383" s="25" t="s">
        <v>599</v>
      </c>
      <c r="C383" s="17" t="s">
        <v>1059</v>
      </c>
      <c r="D383" s="18">
        <v>4</v>
      </c>
      <c r="E383" s="19">
        <v>12</v>
      </c>
      <c r="F383" s="30" t="s">
        <v>687</v>
      </c>
      <c r="G383" s="28" t="s">
        <v>600</v>
      </c>
      <c r="H383" s="20">
        <v>4331.58</v>
      </c>
      <c r="I383" s="21">
        <v>462.5</v>
      </c>
      <c r="J383" s="21">
        <f t="shared" si="6"/>
        <v>10.68</v>
      </c>
    </row>
    <row r="384" spans="1:10" s="22" customFormat="1" ht="79.2" x14ac:dyDescent="0.25">
      <c r="A384" s="15"/>
      <c r="B384" s="23" t="s">
        <v>688</v>
      </c>
      <c r="C384" s="17" t="s">
        <v>1059</v>
      </c>
      <c r="D384" s="18">
        <v>4</v>
      </c>
      <c r="E384" s="19">
        <v>12</v>
      </c>
      <c r="F384" s="30" t="s">
        <v>689</v>
      </c>
      <c r="G384" s="28" t="s">
        <v>0</v>
      </c>
      <c r="H384" s="20">
        <v>5263.16</v>
      </c>
      <c r="I384" s="21">
        <v>0</v>
      </c>
      <c r="J384" s="21">
        <f t="shared" si="6"/>
        <v>0</v>
      </c>
    </row>
    <row r="385" spans="1:10" s="22" customFormat="1" ht="26.4" x14ac:dyDescent="0.25">
      <c r="A385" s="15"/>
      <c r="B385" s="23" t="s">
        <v>656</v>
      </c>
      <c r="C385" s="17" t="s">
        <v>1059</v>
      </c>
      <c r="D385" s="18">
        <v>4</v>
      </c>
      <c r="E385" s="19">
        <v>12</v>
      </c>
      <c r="F385" s="30" t="s">
        <v>690</v>
      </c>
      <c r="G385" s="28" t="s">
        <v>0</v>
      </c>
      <c r="H385" s="20">
        <v>5263.16</v>
      </c>
      <c r="I385" s="21">
        <v>0</v>
      </c>
      <c r="J385" s="21">
        <f t="shared" si="6"/>
        <v>0</v>
      </c>
    </row>
    <row r="386" spans="1:10" s="22" customFormat="1" ht="13.2" x14ac:dyDescent="0.25">
      <c r="A386" s="15"/>
      <c r="B386" s="24" t="s">
        <v>416</v>
      </c>
      <c r="C386" s="17" t="s">
        <v>1059</v>
      </c>
      <c r="D386" s="18">
        <v>4</v>
      </c>
      <c r="E386" s="19">
        <v>12</v>
      </c>
      <c r="F386" s="30" t="s">
        <v>690</v>
      </c>
      <c r="G386" s="28" t="s">
        <v>417</v>
      </c>
      <c r="H386" s="20">
        <v>5263.16</v>
      </c>
      <c r="I386" s="21">
        <v>0</v>
      </c>
      <c r="J386" s="21">
        <f t="shared" si="6"/>
        <v>0</v>
      </c>
    </row>
    <row r="387" spans="1:10" s="22" customFormat="1" ht="26.4" x14ac:dyDescent="0.25">
      <c r="A387" s="15"/>
      <c r="B387" s="25" t="s">
        <v>599</v>
      </c>
      <c r="C387" s="17" t="s">
        <v>1059</v>
      </c>
      <c r="D387" s="18">
        <v>4</v>
      </c>
      <c r="E387" s="19">
        <v>12</v>
      </c>
      <c r="F387" s="30" t="s">
        <v>690</v>
      </c>
      <c r="G387" s="28" t="s">
        <v>600</v>
      </c>
      <c r="H387" s="20">
        <v>5263.16</v>
      </c>
      <c r="I387" s="21">
        <v>0</v>
      </c>
      <c r="J387" s="21">
        <f t="shared" si="6"/>
        <v>0</v>
      </c>
    </row>
    <row r="388" spans="1:10" s="22" customFormat="1" ht="13.2" x14ac:dyDescent="0.25">
      <c r="A388" s="15"/>
      <c r="B388" s="23" t="s">
        <v>401</v>
      </c>
      <c r="C388" s="17" t="s">
        <v>1059</v>
      </c>
      <c r="D388" s="18">
        <v>4</v>
      </c>
      <c r="E388" s="19">
        <v>12</v>
      </c>
      <c r="F388" s="30" t="s">
        <v>402</v>
      </c>
      <c r="G388" s="28" t="s">
        <v>0</v>
      </c>
      <c r="H388" s="20">
        <v>32550551.049999997</v>
      </c>
      <c r="I388" s="21">
        <v>31000103.259999998</v>
      </c>
      <c r="J388" s="21">
        <f t="shared" si="6"/>
        <v>95.24</v>
      </c>
    </row>
    <row r="389" spans="1:10" s="22" customFormat="1" ht="13.2" x14ac:dyDescent="0.25">
      <c r="A389" s="15"/>
      <c r="B389" s="23" t="s">
        <v>691</v>
      </c>
      <c r="C389" s="17" t="s">
        <v>1059</v>
      </c>
      <c r="D389" s="18">
        <v>4</v>
      </c>
      <c r="E389" s="19">
        <v>12</v>
      </c>
      <c r="F389" s="30" t="s">
        <v>692</v>
      </c>
      <c r="G389" s="28" t="s">
        <v>0</v>
      </c>
      <c r="H389" s="20">
        <v>13634465.040000001</v>
      </c>
      <c r="I389" s="21">
        <v>12084017.25</v>
      </c>
      <c r="J389" s="21">
        <f t="shared" si="6"/>
        <v>88.63</v>
      </c>
    </row>
    <row r="390" spans="1:10" s="22" customFormat="1" ht="26.4" x14ac:dyDescent="0.25">
      <c r="A390" s="15"/>
      <c r="B390" s="24" t="s">
        <v>513</v>
      </c>
      <c r="C390" s="17" t="s">
        <v>1059</v>
      </c>
      <c r="D390" s="18">
        <v>4</v>
      </c>
      <c r="E390" s="19">
        <v>12</v>
      </c>
      <c r="F390" s="30" t="s">
        <v>692</v>
      </c>
      <c r="G390" s="28" t="s">
        <v>514</v>
      </c>
      <c r="H390" s="20">
        <v>13634465.040000001</v>
      </c>
      <c r="I390" s="21">
        <v>12084017.25</v>
      </c>
      <c r="J390" s="21">
        <f t="shared" si="6"/>
        <v>88.63</v>
      </c>
    </row>
    <row r="391" spans="1:10" s="22" customFormat="1" ht="13.2" x14ac:dyDescent="0.25">
      <c r="A391" s="15"/>
      <c r="B391" s="25" t="s">
        <v>571</v>
      </c>
      <c r="C391" s="17" t="s">
        <v>1059</v>
      </c>
      <c r="D391" s="18">
        <v>4</v>
      </c>
      <c r="E391" s="19">
        <v>12</v>
      </c>
      <c r="F391" s="30" t="s">
        <v>692</v>
      </c>
      <c r="G391" s="28" t="s">
        <v>572</v>
      </c>
      <c r="H391" s="20">
        <v>13634465.040000001</v>
      </c>
      <c r="I391" s="21">
        <v>12084017.25</v>
      </c>
      <c r="J391" s="21">
        <f t="shared" si="6"/>
        <v>88.63</v>
      </c>
    </row>
    <row r="392" spans="1:10" s="22" customFormat="1" ht="26.4" x14ac:dyDescent="0.25">
      <c r="A392" s="15"/>
      <c r="B392" s="23" t="s">
        <v>521</v>
      </c>
      <c r="C392" s="17" t="s">
        <v>1059</v>
      </c>
      <c r="D392" s="18">
        <v>4</v>
      </c>
      <c r="E392" s="19">
        <v>12</v>
      </c>
      <c r="F392" s="30" t="s">
        <v>522</v>
      </c>
      <c r="G392" s="28" t="s">
        <v>0</v>
      </c>
      <c r="H392" s="20">
        <v>7458686.0100000007</v>
      </c>
      <c r="I392" s="21">
        <v>7458686.0100000007</v>
      </c>
      <c r="J392" s="21">
        <f t="shared" si="6"/>
        <v>100</v>
      </c>
    </row>
    <row r="393" spans="1:10" s="22" customFormat="1" ht="39.6" x14ac:dyDescent="0.25">
      <c r="A393" s="15"/>
      <c r="B393" s="24" t="s">
        <v>405</v>
      </c>
      <c r="C393" s="17" t="s">
        <v>1059</v>
      </c>
      <c r="D393" s="18">
        <v>4</v>
      </c>
      <c r="E393" s="19">
        <v>12</v>
      </c>
      <c r="F393" s="30" t="s">
        <v>522</v>
      </c>
      <c r="G393" s="28" t="s">
        <v>406</v>
      </c>
      <c r="H393" s="20">
        <v>7008363.2800000003</v>
      </c>
      <c r="I393" s="21">
        <v>7008363.2800000003</v>
      </c>
      <c r="J393" s="21">
        <f t="shared" si="6"/>
        <v>100</v>
      </c>
    </row>
    <row r="394" spans="1:10" s="22" customFormat="1" ht="13.2" x14ac:dyDescent="0.25">
      <c r="A394" s="15"/>
      <c r="B394" s="25" t="s">
        <v>523</v>
      </c>
      <c r="C394" s="17" t="s">
        <v>1059</v>
      </c>
      <c r="D394" s="18">
        <v>4</v>
      </c>
      <c r="E394" s="19">
        <v>12</v>
      </c>
      <c r="F394" s="30" t="s">
        <v>522</v>
      </c>
      <c r="G394" s="28" t="s">
        <v>524</v>
      </c>
      <c r="H394" s="20">
        <v>7008363.2800000003</v>
      </c>
      <c r="I394" s="21">
        <v>7008363.2800000003</v>
      </c>
      <c r="J394" s="21">
        <f t="shared" si="6"/>
        <v>100</v>
      </c>
    </row>
    <row r="395" spans="1:10" s="22" customFormat="1" ht="13.2" x14ac:dyDescent="0.25">
      <c r="A395" s="15"/>
      <c r="B395" s="24" t="s">
        <v>412</v>
      </c>
      <c r="C395" s="17" t="s">
        <v>1059</v>
      </c>
      <c r="D395" s="18">
        <v>4</v>
      </c>
      <c r="E395" s="19">
        <v>12</v>
      </c>
      <c r="F395" s="30" t="s">
        <v>522</v>
      </c>
      <c r="G395" s="28" t="s">
        <v>413</v>
      </c>
      <c r="H395" s="20">
        <v>350083.99</v>
      </c>
      <c r="I395" s="21">
        <v>350083.99</v>
      </c>
      <c r="J395" s="21">
        <f t="shared" si="6"/>
        <v>100</v>
      </c>
    </row>
    <row r="396" spans="1:10" s="22" customFormat="1" ht="26.4" x14ac:dyDescent="0.25">
      <c r="A396" s="15"/>
      <c r="B396" s="25" t="s">
        <v>414</v>
      </c>
      <c r="C396" s="17" t="s">
        <v>1059</v>
      </c>
      <c r="D396" s="18">
        <v>4</v>
      </c>
      <c r="E396" s="19">
        <v>12</v>
      </c>
      <c r="F396" s="30" t="s">
        <v>522</v>
      </c>
      <c r="G396" s="28" t="s">
        <v>415</v>
      </c>
      <c r="H396" s="20">
        <v>350083.99</v>
      </c>
      <c r="I396" s="21">
        <v>350083.99</v>
      </c>
      <c r="J396" s="21">
        <f t="shared" ref="J396:J459" si="7">ROUND(I396/H396*100,2)</f>
        <v>100</v>
      </c>
    </row>
    <row r="397" spans="1:10" s="22" customFormat="1" ht="13.2" x14ac:dyDescent="0.25">
      <c r="A397" s="15"/>
      <c r="B397" s="24" t="s">
        <v>416</v>
      </c>
      <c r="C397" s="17" t="s">
        <v>1059</v>
      </c>
      <c r="D397" s="18">
        <v>4</v>
      </c>
      <c r="E397" s="19">
        <v>12</v>
      </c>
      <c r="F397" s="30" t="s">
        <v>522</v>
      </c>
      <c r="G397" s="28" t="s">
        <v>417</v>
      </c>
      <c r="H397" s="20">
        <v>100238.74</v>
      </c>
      <c r="I397" s="21">
        <v>100238.74</v>
      </c>
      <c r="J397" s="21">
        <f t="shared" si="7"/>
        <v>100</v>
      </c>
    </row>
    <row r="398" spans="1:10" s="22" customFormat="1" ht="13.2" x14ac:dyDescent="0.25">
      <c r="A398" s="15"/>
      <c r="B398" s="25" t="s">
        <v>418</v>
      </c>
      <c r="C398" s="17" t="s">
        <v>1059</v>
      </c>
      <c r="D398" s="18">
        <v>4</v>
      </c>
      <c r="E398" s="19">
        <v>12</v>
      </c>
      <c r="F398" s="30" t="s">
        <v>522</v>
      </c>
      <c r="G398" s="28" t="s">
        <v>419</v>
      </c>
      <c r="H398" s="20">
        <v>100238.74</v>
      </c>
      <c r="I398" s="21">
        <v>100238.74</v>
      </c>
      <c r="J398" s="21">
        <f t="shared" si="7"/>
        <v>100</v>
      </c>
    </row>
    <row r="399" spans="1:10" s="22" customFormat="1" ht="26.4" x14ac:dyDescent="0.25">
      <c r="A399" s="15"/>
      <c r="B399" s="23" t="s">
        <v>693</v>
      </c>
      <c r="C399" s="17" t="s">
        <v>1059</v>
      </c>
      <c r="D399" s="18">
        <v>4</v>
      </c>
      <c r="E399" s="19">
        <v>12</v>
      </c>
      <c r="F399" s="30" t="s">
        <v>694</v>
      </c>
      <c r="G399" s="28" t="s">
        <v>0</v>
      </c>
      <c r="H399" s="20">
        <v>9691800</v>
      </c>
      <c r="I399" s="21">
        <v>9691800</v>
      </c>
      <c r="J399" s="21">
        <f t="shared" si="7"/>
        <v>100</v>
      </c>
    </row>
    <row r="400" spans="1:10" s="22" customFormat="1" ht="26.4" x14ac:dyDescent="0.25">
      <c r="A400" s="15"/>
      <c r="B400" s="24" t="s">
        <v>513</v>
      </c>
      <c r="C400" s="17" t="s">
        <v>1059</v>
      </c>
      <c r="D400" s="18">
        <v>4</v>
      </c>
      <c r="E400" s="19">
        <v>12</v>
      </c>
      <c r="F400" s="30" t="s">
        <v>694</v>
      </c>
      <c r="G400" s="28" t="s">
        <v>514</v>
      </c>
      <c r="H400" s="20">
        <v>9691800</v>
      </c>
      <c r="I400" s="21">
        <v>9691800</v>
      </c>
      <c r="J400" s="21">
        <f t="shared" si="7"/>
        <v>100</v>
      </c>
    </row>
    <row r="401" spans="1:10" s="22" customFormat="1" ht="13.2" x14ac:dyDescent="0.25">
      <c r="A401" s="15"/>
      <c r="B401" s="25" t="s">
        <v>571</v>
      </c>
      <c r="C401" s="17" t="s">
        <v>1059</v>
      </c>
      <c r="D401" s="18">
        <v>4</v>
      </c>
      <c r="E401" s="19">
        <v>12</v>
      </c>
      <c r="F401" s="30" t="s">
        <v>694</v>
      </c>
      <c r="G401" s="28" t="s">
        <v>572</v>
      </c>
      <c r="H401" s="20">
        <v>9691800</v>
      </c>
      <c r="I401" s="21">
        <v>9691800</v>
      </c>
      <c r="J401" s="21">
        <f t="shared" si="7"/>
        <v>100</v>
      </c>
    </row>
    <row r="402" spans="1:10" s="22" customFormat="1" ht="26.4" x14ac:dyDescent="0.25">
      <c r="A402" s="15"/>
      <c r="B402" s="23" t="s">
        <v>695</v>
      </c>
      <c r="C402" s="17" t="s">
        <v>1059</v>
      </c>
      <c r="D402" s="18">
        <v>4</v>
      </c>
      <c r="E402" s="19">
        <v>12</v>
      </c>
      <c r="F402" s="30" t="s">
        <v>696</v>
      </c>
      <c r="G402" s="28" t="s">
        <v>0</v>
      </c>
      <c r="H402" s="20">
        <v>1255600</v>
      </c>
      <c r="I402" s="21">
        <v>1255600</v>
      </c>
      <c r="J402" s="21">
        <f t="shared" si="7"/>
        <v>100</v>
      </c>
    </row>
    <row r="403" spans="1:10" s="22" customFormat="1" ht="39.6" x14ac:dyDescent="0.25">
      <c r="A403" s="15"/>
      <c r="B403" s="24" t="s">
        <v>405</v>
      </c>
      <c r="C403" s="17" t="s">
        <v>1059</v>
      </c>
      <c r="D403" s="18">
        <v>4</v>
      </c>
      <c r="E403" s="19">
        <v>12</v>
      </c>
      <c r="F403" s="30" t="s">
        <v>696</v>
      </c>
      <c r="G403" s="28" t="s">
        <v>406</v>
      </c>
      <c r="H403" s="20">
        <v>1194003.96</v>
      </c>
      <c r="I403" s="21">
        <v>1194003.96</v>
      </c>
      <c r="J403" s="21">
        <f t="shared" si="7"/>
        <v>100</v>
      </c>
    </row>
    <row r="404" spans="1:10" s="22" customFormat="1" ht="13.2" x14ac:dyDescent="0.25">
      <c r="A404" s="15"/>
      <c r="B404" s="25" t="s">
        <v>407</v>
      </c>
      <c r="C404" s="17" t="s">
        <v>1059</v>
      </c>
      <c r="D404" s="18">
        <v>4</v>
      </c>
      <c r="E404" s="19">
        <v>12</v>
      </c>
      <c r="F404" s="30" t="s">
        <v>696</v>
      </c>
      <c r="G404" s="28" t="s">
        <v>408</v>
      </c>
      <c r="H404" s="20">
        <v>1194003.96</v>
      </c>
      <c r="I404" s="21">
        <v>1194003.96</v>
      </c>
      <c r="J404" s="21">
        <f t="shared" si="7"/>
        <v>100</v>
      </c>
    </row>
    <row r="405" spans="1:10" s="22" customFormat="1" ht="13.2" x14ac:dyDescent="0.25">
      <c r="A405" s="15"/>
      <c r="B405" s="24" t="s">
        <v>412</v>
      </c>
      <c r="C405" s="17" t="s">
        <v>1059</v>
      </c>
      <c r="D405" s="18">
        <v>4</v>
      </c>
      <c r="E405" s="19">
        <v>12</v>
      </c>
      <c r="F405" s="30" t="s">
        <v>696</v>
      </c>
      <c r="G405" s="28" t="s">
        <v>413</v>
      </c>
      <c r="H405" s="20">
        <v>61596.04</v>
      </c>
      <c r="I405" s="21">
        <v>61596.04</v>
      </c>
      <c r="J405" s="21">
        <f t="shared" si="7"/>
        <v>100</v>
      </c>
    </row>
    <row r="406" spans="1:10" s="22" customFormat="1" ht="26.4" x14ac:dyDescent="0.25">
      <c r="A406" s="15"/>
      <c r="B406" s="25" t="s">
        <v>414</v>
      </c>
      <c r="C406" s="17" t="s">
        <v>1059</v>
      </c>
      <c r="D406" s="18">
        <v>4</v>
      </c>
      <c r="E406" s="19">
        <v>12</v>
      </c>
      <c r="F406" s="30" t="s">
        <v>696</v>
      </c>
      <c r="G406" s="28" t="s">
        <v>415</v>
      </c>
      <c r="H406" s="20">
        <v>61596.04</v>
      </c>
      <c r="I406" s="21">
        <v>61596.04</v>
      </c>
      <c r="J406" s="21">
        <f t="shared" si="7"/>
        <v>100</v>
      </c>
    </row>
    <row r="407" spans="1:10" s="22" customFormat="1" ht="39.6" x14ac:dyDescent="0.25">
      <c r="A407" s="15"/>
      <c r="B407" s="23" t="s">
        <v>697</v>
      </c>
      <c r="C407" s="17" t="s">
        <v>1059</v>
      </c>
      <c r="D407" s="18">
        <v>4</v>
      </c>
      <c r="E407" s="19">
        <v>12</v>
      </c>
      <c r="F407" s="30" t="s">
        <v>698</v>
      </c>
      <c r="G407" s="28" t="s">
        <v>0</v>
      </c>
      <c r="H407" s="20">
        <v>510000</v>
      </c>
      <c r="I407" s="21">
        <v>510000</v>
      </c>
      <c r="J407" s="21">
        <f t="shared" si="7"/>
        <v>100</v>
      </c>
    </row>
    <row r="408" spans="1:10" s="22" customFormat="1" ht="26.4" x14ac:dyDescent="0.25">
      <c r="A408" s="15"/>
      <c r="B408" s="24" t="s">
        <v>513</v>
      </c>
      <c r="C408" s="17" t="s">
        <v>1059</v>
      </c>
      <c r="D408" s="18">
        <v>4</v>
      </c>
      <c r="E408" s="19">
        <v>12</v>
      </c>
      <c r="F408" s="30" t="s">
        <v>698</v>
      </c>
      <c r="G408" s="28" t="s">
        <v>514</v>
      </c>
      <c r="H408" s="20">
        <v>510000</v>
      </c>
      <c r="I408" s="21">
        <v>510000</v>
      </c>
      <c r="J408" s="21">
        <f t="shared" si="7"/>
        <v>100</v>
      </c>
    </row>
    <row r="409" spans="1:10" s="22" customFormat="1" ht="13.2" x14ac:dyDescent="0.25">
      <c r="A409" s="15"/>
      <c r="B409" s="25" t="s">
        <v>571</v>
      </c>
      <c r="C409" s="17" t="s">
        <v>1059</v>
      </c>
      <c r="D409" s="18">
        <v>4</v>
      </c>
      <c r="E409" s="19">
        <v>12</v>
      </c>
      <c r="F409" s="30" t="s">
        <v>698</v>
      </c>
      <c r="G409" s="28" t="s">
        <v>572</v>
      </c>
      <c r="H409" s="20">
        <v>510000</v>
      </c>
      <c r="I409" s="21">
        <v>510000</v>
      </c>
      <c r="J409" s="21">
        <f t="shared" si="7"/>
        <v>100</v>
      </c>
    </row>
    <row r="410" spans="1:10" s="22" customFormat="1" ht="13.2" x14ac:dyDescent="0.25">
      <c r="A410" s="15" t="s">
        <v>1067</v>
      </c>
      <c r="B410" s="16" t="s">
        <v>699</v>
      </c>
      <c r="C410" s="17" t="s">
        <v>1059</v>
      </c>
      <c r="D410" s="18">
        <v>5</v>
      </c>
      <c r="E410" s="19" t="s">
        <v>0</v>
      </c>
      <c r="F410" s="30" t="s">
        <v>0</v>
      </c>
      <c r="G410" s="28" t="s">
        <v>0</v>
      </c>
      <c r="H410" s="20">
        <v>202635178.62000003</v>
      </c>
      <c r="I410" s="21">
        <v>197632806.75000003</v>
      </c>
      <c r="J410" s="21">
        <f t="shared" si="7"/>
        <v>97.53</v>
      </c>
    </row>
    <row r="411" spans="1:10" s="22" customFormat="1" ht="13.2" x14ac:dyDescent="0.25">
      <c r="A411" s="15"/>
      <c r="B411" s="16" t="s">
        <v>700</v>
      </c>
      <c r="C411" s="17" t="s">
        <v>1059</v>
      </c>
      <c r="D411" s="18">
        <v>5</v>
      </c>
      <c r="E411" s="19">
        <v>1</v>
      </c>
      <c r="F411" s="30" t="s">
        <v>0</v>
      </c>
      <c r="G411" s="28" t="s">
        <v>0</v>
      </c>
      <c r="H411" s="20">
        <v>113490712.22</v>
      </c>
      <c r="I411" s="21">
        <v>108701174.15000001</v>
      </c>
      <c r="J411" s="21">
        <f t="shared" si="7"/>
        <v>95.78</v>
      </c>
    </row>
    <row r="412" spans="1:10" s="22" customFormat="1" ht="26.4" x14ac:dyDescent="0.25">
      <c r="A412" s="15"/>
      <c r="B412" s="23" t="s">
        <v>701</v>
      </c>
      <c r="C412" s="17" t="s">
        <v>1059</v>
      </c>
      <c r="D412" s="18">
        <v>5</v>
      </c>
      <c r="E412" s="19">
        <v>1</v>
      </c>
      <c r="F412" s="30" t="s">
        <v>702</v>
      </c>
      <c r="G412" s="28" t="s">
        <v>0</v>
      </c>
      <c r="H412" s="20">
        <v>111525828.13</v>
      </c>
      <c r="I412" s="21">
        <v>106736740.04000001</v>
      </c>
      <c r="J412" s="21">
        <f t="shared" si="7"/>
        <v>95.71</v>
      </c>
    </row>
    <row r="413" spans="1:10" s="22" customFormat="1" ht="39.6" x14ac:dyDescent="0.25">
      <c r="A413" s="15"/>
      <c r="B413" s="23" t="s">
        <v>703</v>
      </c>
      <c r="C413" s="17" t="s">
        <v>1059</v>
      </c>
      <c r="D413" s="18">
        <v>5</v>
      </c>
      <c r="E413" s="19">
        <v>1</v>
      </c>
      <c r="F413" s="30" t="s">
        <v>704</v>
      </c>
      <c r="G413" s="28" t="s">
        <v>0</v>
      </c>
      <c r="H413" s="20">
        <v>111525828.13</v>
      </c>
      <c r="I413" s="21">
        <v>106736740.04000001</v>
      </c>
      <c r="J413" s="21">
        <f t="shared" si="7"/>
        <v>95.71</v>
      </c>
    </row>
    <row r="414" spans="1:10" s="22" customFormat="1" ht="66" x14ac:dyDescent="0.25">
      <c r="A414" s="15"/>
      <c r="B414" s="23" t="s">
        <v>705</v>
      </c>
      <c r="C414" s="17" t="s">
        <v>1059</v>
      </c>
      <c r="D414" s="18">
        <v>5</v>
      </c>
      <c r="E414" s="19">
        <v>1</v>
      </c>
      <c r="F414" s="30" t="s">
        <v>706</v>
      </c>
      <c r="G414" s="28" t="s">
        <v>0</v>
      </c>
      <c r="H414" s="20">
        <v>111525828.13</v>
      </c>
      <c r="I414" s="21">
        <v>106736740.04000001</v>
      </c>
      <c r="J414" s="21">
        <f t="shared" si="7"/>
        <v>95.71</v>
      </c>
    </row>
    <row r="415" spans="1:10" s="22" customFormat="1" ht="66" x14ac:dyDescent="0.25">
      <c r="A415" s="15"/>
      <c r="B415" s="23" t="s">
        <v>707</v>
      </c>
      <c r="C415" s="17" t="s">
        <v>1059</v>
      </c>
      <c r="D415" s="18">
        <v>5</v>
      </c>
      <c r="E415" s="19">
        <v>1</v>
      </c>
      <c r="F415" s="30" t="s">
        <v>708</v>
      </c>
      <c r="G415" s="28" t="s">
        <v>0</v>
      </c>
      <c r="H415" s="20">
        <v>94995698.640000001</v>
      </c>
      <c r="I415" s="21">
        <v>94995698.640000001</v>
      </c>
      <c r="J415" s="21">
        <f t="shared" si="7"/>
        <v>100</v>
      </c>
    </row>
    <row r="416" spans="1:10" s="22" customFormat="1" ht="13.2" x14ac:dyDescent="0.25">
      <c r="A416" s="15"/>
      <c r="B416" s="24" t="s">
        <v>626</v>
      </c>
      <c r="C416" s="17" t="s">
        <v>1059</v>
      </c>
      <c r="D416" s="18">
        <v>5</v>
      </c>
      <c r="E416" s="19">
        <v>1</v>
      </c>
      <c r="F416" s="30" t="s">
        <v>708</v>
      </c>
      <c r="G416" s="28" t="s">
        <v>627</v>
      </c>
      <c r="H416" s="20">
        <v>94995698.640000001</v>
      </c>
      <c r="I416" s="21">
        <v>94995698.640000001</v>
      </c>
      <c r="J416" s="21">
        <f t="shared" si="7"/>
        <v>100</v>
      </c>
    </row>
    <row r="417" spans="1:10" s="22" customFormat="1" ht="13.2" x14ac:dyDescent="0.25">
      <c r="A417" s="15"/>
      <c r="B417" s="25" t="s">
        <v>628</v>
      </c>
      <c r="C417" s="17" t="s">
        <v>1059</v>
      </c>
      <c r="D417" s="18">
        <v>5</v>
      </c>
      <c r="E417" s="19">
        <v>1</v>
      </c>
      <c r="F417" s="30" t="s">
        <v>708</v>
      </c>
      <c r="G417" s="28" t="s">
        <v>629</v>
      </c>
      <c r="H417" s="20">
        <v>94995698.640000001</v>
      </c>
      <c r="I417" s="21">
        <v>94995698.640000001</v>
      </c>
      <c r="J417" s="21">
        <f t="shared" si="7"/>
        <v>100</v>
      </c>
    </row>
    <row r="418" spans="1:10" s="22" customFormat="1" ht="13.2" x14ac:dyDescent="0.25">
      <c r="A418" s="15"/>
      <c r="B418" s="23" t="s">
        <v>709</v>
      </c>
      <c r="C418" s="17" t="s">
        <v>1059</v>
      </c>
      <c r="D418" s="18">
        <v>5</v>
      </c>
      <c r="E418" s="19">
        <v>1</v>
      </c>
      <c r="F418" s="30" t="s">
        <v>710</v>
      </c>
      <c r="G418" s="28" t="s">
        <v>0</v>
      </c>
      <c r="H418" s="20">
        <v>1818928.31</v>
      </c>
      <c r="I418" s="21">
        <v>0</v>
      </c>
      <c r="J418" s="21">
        <f t="shared" si="7"/>
        <v>0</v>
      </c>
    </row>
    <row r="419" spans="1:10" s="22" customFormat="1" ht="13.2" x14ac:dyDescent="0.25">
      <c r="A419" s="15"/>
      <c r="B419" s="24" t="s">
        <v>626</v>
      </c>
      <c r="C419" s="17" t="s">
        <v>1059</v>
      </c>
      <c r="D419" s="18">
        <v>5</v>
      </c>
      <c r="E419" s="19">
        <v>1</v>
      </c>
      <c r="F419" s="30" t="s">
        <v>710</v>
      </c>
      <c r="G419" s="28" t="s">
        <v>627</v>
      </c>
      <c r="H419" s="20">
        <v>1818928.31</v>
      </c>
      <c r="I419" s="21">
        <v>0</v>
      </c>
      <c r="J419" s="21">
        <f t="shared" si="7"/>
        <v>0</v>
      </c>
    </row>
    <row r="420" spans="1:10" s="22" customFormat="1" ht="13.2" x14ac:dyDescent="0.25">
      <c r="A420" s="15"/>
      <c r="B420" s="25" t="s">
        <v>628</v>
      </c>
      <c r="C420" s="17" t="s">
        <v>1059</v>
      </c>
      <c r="D420" s="18">
        <v>5</v>
      </c>
      <c r="E420" s="19">
        <v>1</v>
      </c>
      <c r="F420" s="30" t="s">
        <v>710</v>
      </c>
      <c r="G420" s="28" t="s">
        <v>629</v>
      </c>
      <c r="H420" s="20">
        <v>1818928.31</v>
      </c>
      <c r="I420" s="21">
        <v>0</v>
      </c>
      <c r="J420" s="21">
        <f t="shared" si="7"/>
        <v>0</v>
      </c>
    </row>
    <row r="421" spans="1:10" s="22" customFormat="1" ht="66" x14ac:dyDescent="0.25">
      <c r="A421" s="15"/>
      <c r="B421" s="23" t="s">
        <v>711</v>
      </c>
      <c r="C421" s="17" t="s">
        <v>1059</v>
      </c>
      <c r="D421" s="18">
        <v>5</v>
      </c>
      <c r="E421" s="19">
        <v>1</v>
      </c>
      <c r="F421" s="30" t="s">
        <v>712</v>
      </c>
      <c r="G421" s="28" t="s">
        <v>0</v>
      </c>
      <c r="H421" s="20">
        <v>14711201.18</v>
      </c>
      <c r="I421" s="21">
        <v>11741041.4</v>
      </c>
      <c r="J421" s="21">
        <f t="shared" si="7"/>
        <v>79.81</v>
      </c>
    </row>
    <row r="422" spans="1:10" s="22" customFormat="1" ht="13.2" x14ac:dyDescent="0.25">
      <c r="A422" s="15"/>
      <c r="B422" s="24" t="s">
        <v>626</v>
      </c>
      <c r="C422" s="17" t="s">
        <v>1059</v>
      </c>
      <c r="D422" s="18">
        <v>5</v>
      </c>
      <c r="E422" s="19">
        <v>1</v>
      </c>
      <c r="F422" s="30" t="s">
        <v>712</v>
      </c>
      <c r="G422" s="28" t="s">
        <v>627</v>
      </c>
      <c r="H422" s="20">
        <v>14711201.18</v>
      </c>
      <c r="I422" s="21">
        <v>11741041.4</v>
      </c>
      <c r="J422" s="21">
        <f t="shared" si="7"/>
        <v>79.81</v>
      </c>
    </row>
    <row r="423" spans="1:10" s="22" customFormat="1" ht="13.2" x14ac:dyDescent="0.25">
      <c r="A423" s="15"/>
      <c r="B423" s="25" t="s">
        <v>628</v>
      </c>
      <c r="C423" s="17" t="s">
        <v>1059</v>
      </c>
      <c r="D423" s="18">
        <v>5</v>
      </c>
      <c r="E423" s="19">
        <v>1</v>
      </c>
      <c r="F423" s="30" t="s">
        <v>712</v>
      </c>
      <c r="G423" s="28" t="s">
        <v>629</v>
      </c>
      <c r="H423" s="20">
        <v>14711201.18</v>
      </c>
      <c r="I423" s="21">
        <v>11741041.4</v>
      </c>
      <c r="J423" s="21">
        <f t="shared" si="7"/>
        <v>79.81</v>
      </c>
    </row>
    <row r="424" spans="1:10" s="22" customFormat="1" ht="39.6" x14ac:dyDescent="0.25">
      <c r="A424" s="15"/>
      <c r="B424" s="23" t="s">
        <v>478</v>
      </c>
      <c r="C424" s="17" t="s">
        <v>1059</v>
      </c>
      <c r="D424" s="18">
        <v>5</v>
      </c>
      <c r="E424" s="19">
        <v>1</v>
      </c>
      <c r="F424" s="30" t="s">
        <v>479</v>
      </c>
      <c r="G424" s="28" t="s">
        <v>0</v>
      </c>
      <c r="H424" s="20">
        <v>1798249.08</v>
      </c>
      <c r="I424" s="21">
        <v>1797799.1</v>
      </c>
      <c r="J424" s="21">
        <f t="shared" si="7"/>
        <v>99.97</v>
      </c>
    </row>
    <row r="425" spans="1:10" s="22" customFormat="1" ht="39.6" x14ac:dyDescent="0.25">
      <c r="A425" s="15"/>
      <c r="B425" s="23" t="s">
        <v>480</v>
      </c>
      <c r="C425" s="17" t="s">
        <v>1059</v>
      </c>
      <c r="D425" s="18">
        <v>5</v>
      </c>
      <c r="E425" s="19">
        <v>1</v>
      </c>
      <c r="F425" s="30" t="s">
        <v>481</v>
      </c>
      <c r="G425" s="28" t="s">
        <v>0</v>
      </c>
      <c r="H425" s="20">
        <v>1798249.08</v>
      </c>
      <c r="I425" s="21">
        <v>1797799.1</v>
      </c>
      <c r="J425" s="21">
        <f t="shared" si="7"/>
        <v>99.97</v>
      </c>
    </row>
    <row r="426" spans="1:10" s="22" customFormat="1" ht="26.4" x14ac:dyDescent="0.25">
      <c r="A426" s="15"/>
      <c r="B426" s="23" t="s">
        <v>482</v>
      </c>
      <c r="C426" s="17" t="s">
        <v>1059</v>
      </c>
      <c r="D426" s="18">
        <v>5</v>
      </c>
      <c r="E426" s="19">
        <v>1</v>
      </c>
      <c r="F426" s="30" t="s">
        <v>483</v>
      </c>
      <c r="G426" s="28" t="s">
        <v>0</v>
      </c>
      <c r="H426" s="20">
        <v>150860.5</v>
      </c>
      <c r="I426" s="21">
        <v>150860.5</v>
      </c>
      <c r="J426" s="21">
        <f t="shared" si="7"/>
        <v>100</v>
      </c>
    </row>
    <row r="427" spans="1:10" s="22" customFormat="1" ht="13.2" x14ac:dyDescent="0.25">
      <c r="A427" s="15"/>
      <c r="B427" s="23" t="s">
        <v>455</v>
      </c>
      <c r="C427" s="17" t="s">
        <v>1059</v>
      </c>
      <c r="D427" s="18">
        <v>5</v>
      </c>
      <c r="E427" s="19">
        <v>1</v>
      </c>
      <c r="F427" s="30" t="s">
        <v>484</v>
      </c>
      <c r="G427" s="28" t="s">
        <v>0</v>
      </c>
      <c r="H427" s="20">
        <v>150860.5</v>
      </c>
      <c r="I427" s="21">
        <v>150860.5</v>
      </c>
      <c r="J427" s="21">
        <f t="shared" si="7"/>
        <v>100</v>
      </c>
    </row>
    <row r="428" spans="1:10" s="22" customFormat="1" ht="13.2" x14ac:dyDescent="0.25">
      <c r="A428" s="15"/>
      <c r="B428" s="24" t="s">
        <v>412</v>
      </c>
      <c r="C428" s="17" t="s">
        <v>1059</v>
      </c>
      <c r="D428" s="18">
        <v>5</v>
      </c>
      <c r="E428" s="19">
        <v>1</v>
      </c>
      <c r="F428" s="30" t="s">
        <v>484</v>
      </c>
      <c r="G428" s="28" t="s">
        <v>413</v>
      </c>
      <c r="H428" s="20">
        <v>150860.5</v>
      </c>
      <c r="I428" s="21">
        <v>150860.5</v>
      </c>
      <c r="J428" s="21">
        <f t="shared" si="7"/>
        <v>100</v>
      </c>
    </row>
    <row r="429" spans="1:10" s="22" customFormat="1" ht="26.4" x14ac:dyDescent="0.25">
      <c r="A429" s="15"/>
      <c r="B429" s="25" t="s">
        <v>414</v>
      </c>
      <c r="C429" s="17" t="s">
        <v>1059</v>
      </c>
      <c r="D429" s="18">
        <v>5</v>
      </c>
      <c r="E429" s="19">
        <v>1</v>
      </c>
      <c r="F429" s="30" t="s">
        <v>484</v>
      </c>
      <c r="G429" s="28" t="s">
        <v>415</v>
      </c>
      <c r="H429" s="20">
        <v>150860.5</v>
      </c>
      <c r="I429" s="21">
        <v>150860.5</v>
      </c>
      <c r="J429" s="21">
        <f t="shared" si="7"/>
        <v>100</v>
      </c>
    </row>
    <row r="430" spans="1:10" s="22" customFormat="1" ht="13.2" x14ac:dyDescent="0.25">
      <c r="A430" s="15"/>
      <c r="B430" s="23" t="s">
        <v>485</v>
      </c>
      <c r="C430" s="17" t="s">
        <v>1059</v>
      </c>
      <c r="D430" s="18">
        <v>5</v>
      </c>
      <c r="E430" s="19">
        <v>1</v>
      </c>
      <c r="F430" s="30" t="s">
        <v>486</v>
      </c>
      <c r="G430" s="28" t="s">
        <v>0</v>
      </c>
      <c r="H430" s="20">
        <v>1647388.58</v>
      </c>
      <c r="I430" s="21">
        <v>1646938.6</v>
      </c>
      <c r="J430" s="21">
        <f t="shared" si="7"/>
        <v>99.97</v>
      </c>
    </row>
    <row r="431" spans="1:10" s="22" customFormat="1" ht="13.2" x14ac:dyDescent="0.25">
      <c r="A431" s="15"/>
      <c r="B431" s="23" t="s">
        <v>455</v>
      </c>
      <c r="C431" s="17" t="s">
        <v>1059</v>
      </c>
      <c r="D431" s="18">
        <v>5</v>
      </c>
      <c r="E431" s="19">
        <v>1</v>
      </c>
      <c r="F431" s="30" t="s">
        <v>487</v>
      </c>
      <c r="G431" s="28" t="s">
        <v>0</v>
      </c>
      <c r="H431" s="20">
        <v>1647388.58</v>
      </c>
      <c r="I431" s="21">
        <v>1646938.6</v>
      </c>
      <c r="J431" s="21">
        <f t="shared" si="7"/>
        <v>99.97</v>
      </c>
    </row>
    <row r="432" spans="1:10" s="22" customFormat="1" ht="13.2" x14ac:dyDescent="0.25">
      <c r="A432" s="15"/>
      <c r="B432" s="24" t="s">
        <v>412</v>
      </c>
      <c r="C432" s="17" t="s">
        <v>1059</v>
      </c>
      <c r="D432" s="18">
        <v>5</v>
      </c>
      <c r="E432" s="19">
        <v>1</v>
      </c>
      <c r="F432" s="30" t="s">
        <v>487</v>
      </c>
      <c r="G432" s="28" t="s">
        <v>413</v>
      </c>
      <c r="H432" s="20">
        <v>1647388.58</v>
      </c>
      <c r="I432" s="21">
        <v>1646938.6</v>
      </c>
      <c r="J432" s="21">
        <f t="shared" si="7"/>
        <v>99.97</v>
      </c>
    </row>
    <row r="433" spans="1:10" s="22" customFormat="1" ht="26.4" x14ac:dyDescent="0.25">
      <c r="A433" s="15"/>
      <c r="B433" s="25" t="s">
        <v>414</v>
      </c>
      <c r="C433" s="17" t="s">
        <v>1059</v>
      </c>
      <c r="D433" s="18">
        <v>5</v>
      </c>
      <c r="E433" s="19">
        <v>1</v>
      </c>
      <c r="F433" s="30" t="s">
        <v>487</v>
      </c>
      <c r="G433" s="28" t="s">
        <v>415</v>
      </c>
      <c r="H433" s="20">
        <v>1647388.58</v>
      </c>
      <c r="I433" s="21">
        <v>1646938.6</v>
      </c>
      <c r="J433" s="21">
        <f t="shared" si="7"/>
        <v>99.97</v>
      </c>
    </row>
    <row r="434" spans="1:10" s="22" customFormat="1" ht="26.4" x14ac:dyDescent="0.25">
      <c r="A434" s="15"/>
      <c r="B434" s="23" t="s">
        <v>713</v>
      </c>
      <c r="C434" s="17" t="s">
        <v>1059</v>
      </c>
      <c r="D434" s="18">
        <v>5</v>
      </c>
      <c r="E434" s="19">
        <v>1</v>
      </c>
      <c r="F434" s="30" t="s">
        <v>714</v>
      </c>
      <c r="G434" s="28" t="s">
        <v>0</v>
      </c>
      <c r="H434" s="20">
        <v>166635.01</v>
      </c>
      <c r="I434" s="21">
        <v>166635.01</v>
      </c>
      <c r="J434" s="21">
        <f t="shared" si="7"/>
        <v>100</v>
      </c>
    </row>
    <row r="435" spans="1:10" s="22" customFormat="1" ht="13.2" x14ac:dyDescent="0.25">
      <c r="A435" s="15"/>
      <c r="B435" s="23" t="s">
        <v>715</v>
      </c>
      <c r="C435" s="17" t="s">
        <v>1059</v>
      </c>
      <c r="D435" s="18">
        <v>5</v>
      </c>
      <c r="E435" s="19">
        <v>1</v>
      </c>
      <c r="F435" s="30" t="s">
        <v>716</v>
      </c>
      <c r="G435" s="28" t="s">
        <v>0</v>
      </c>
      <c r="H435" s="20">
        <v>166635.01</v>
      </c>
      <c r="I435" s="21">
        <v>166635.01</v>
      </c>
      <c r="J435" s="21">
        <f t="shared" si="7"/>
        <v>100</v>
      </c>
    </row>
    <row r="436" spans="1:10" s="22" customFormat="1" ht="39.6" x14ac:dyDescent="0.25">
      <c r="A436" s="15"/>
      <c r="B436" s="23" t="s">
        <v>717</v>
      </c>
      <c r="C436" s="17" t="s">
        <v>1059</v>
      </c>
      <c r="D436" s="18">
        <v>5</v>
      </c>
      <c r="E436" s="19">
        <v>1</v>
      </c>
      <c r="F436" s="30" t="s">
        <v>718</v>
      </c>
      <c r="G436" s="28" t="s">
        <v>0</v>
      </c>
      <c r="H436" s="20">
        <v>166635.01</v>
      </c>
      <c r="I436" s="21">
        <v>166635.01</v>
      </c>
      <c r="J436" s="21">
        <f t="shared" si="7"/>
        <v>100</v>
      </c>
    </row>
    <row r="437" spans="1:10" s="22" customFormat="1" ht="13.2" x14ac:dyDescent="0.25">
      <c r="A437" s="15"/>
      <c r="B437" s="23" t="s">
        <v>455</v>
      </c>
      <c r="C437" s="17" t="s">
        <v>1059</v>
      </c>
      <c r="D437" s="18">
        <v>5</v>
      </c>
      <c r="E437" s="19">
        <v>1</v>
      </c>
      <c r="F437" s="30" t="s">
        <v>719</v>
      </c>
      <c r="G437" s="28" t="s">
        <v>0</v>
      </c>
      <c r="H437" s="20">
        <v>166635.01</v>
      </c>
      <c r="I437" s="21">
        <v>166635.01</v>
      </c>
      <c r="J437" s="21">
        <f t="shared" si="7"/>
        <v>100</v>
      </c>
    </row>
    <row r="438" spans="1:10" s="22" customFormat="1" ht="26.4" x14ac:dyDescent="0.25">
      <c r="A438" s="15"/>
      <c r="B438" s="24" t="s">
        <v>513</v>
      </c>
      <c r="C438" s="17" t="s">
        <v>1059</v>
      </c>
      <c r="D438" s="18">
        <v>5</v>
      </c>
      <c r="E438" s="19">
        <v>1</v>
      </c>
      <c r="F438" s="30" t="s">
        <v>719</v>
      </c>
      <c r="G438" s="28" t="s">
        <v>514</v>
      </c>
      <c r="H438" s="20">
        <v>166635.01</v>
      </c>
      <c r="I438" s="21">
        <v>166635.01</v>
      </c>
      <c r="J438" s="21">
        <f t="shared" si="7"/>
        <v>100</v>
      </c>
    </row>
    <row r="439" spans="1:10" s="22" customFormat="1" ht="26.4" x14ac:dyDescent="0.25">
      <c r="A439" s="15"/>
      <c r="B439" s="25" t="s">
        <v>515</v>
      </c>
      <c r="C439" s="17" t="s">
        <v>1059</v>
      </c>
      <c r="D439" s="18">
        <v>5</v>
      </c>
      <c r="E439" s="19">
        <v>1</v>
      </c>
      <c r="F439" s="30" t="s">
        <v>719</v>
      </c>
      <c r="G439" s="28" t="s">
        <v>516</v>
      </c>
      <c r="H439" s="20">
        <v>166635.01</v>
      </c>
      <c r="I439" s="21">
        <v>166635.01</v>
      </c>
      <c r="J439" s="21">
        <f t="shared" si="7"/>
        <v>100</v>
      </c>
    </row>
    <row r="440" spans="1:10" s="22" customFormat="1" ht="13.2" x14ac:dyDescent="0.25">
      <c r="A440" s="15"/>
      <c r="B440" s="16" t="s">
        <v>720</v>
      </c>
      <c r="C440" s="17" t="s">
        <v>1059</v>
      </c>
      <c r="D440" s="18">
        <v>5</v>
      </c>
      <c r="E440" s="19">
        <v>2</v>
      </c>
      <c r="F440" s="30" t="s">
        <v>0</v>
      </c>
      <c r="G440" s="28" t="s">
        <v>0</v>
      </c>
      <c r="H440" s="20">
        <v>33073871.729999997</v>
      </c>
      <c r="I440" s="21">
        <v>33073324.43</v>
      </c>
      <c r="J440" s="21">
        <f t="shared" si="7"/>
        <v>100</v>
      </c>
    </row>
    <row r="441" spans="1:10" s="22" customFormat="1" ht="39.6" x14ac:dyDescent="0.25">
      <c r="A441" s="15"/>
      <c r="B441" s="23" t="s">
        <v>478</v>
      </c>
      <c r="C441" s="17" t="s">
        <v>1059</v>
      </c>
      <c r="D441" s="18">
        <v>5</v>
      </c>
      <c r="E441" s="19">
        <v>2</v>
      </c>
      <c r="F441" s="30" t="s">
        <v>479</v>
      </c>
      <c r="G441" s="28" t="s">
        <v>0</v>
      </c>
      <c r="H441" s="20">
        <v>2647305.27</v>
      </c>
      <c r="I441" s="21">
        <v>2646757.9700000002</v>
      </c>
      <c r="J441" s="21">
        <f t="shared" si="7"/>
        <v>99.98</v>
      </c>
    </row>
    <row r="442" spans="1:10" s="22" customFormat="1" ht="39.6" x14ac:dyDescent="0.25">
      <c r="A442" s="15"/>
      <c r="B442" s="23" t="s">
        <v>480</v>
      </c>
      <c r="C442" s="17" t="s">
        <v>1059</v>
      </c>
      <c r="D442" s="18">
        <v>5</v>
      </c>
      <c r="E442" s="19">
        <v>2</v>
      </c>
      <c r="F442" s="30" t="s">
        <v>481</v>
      </c>
      <c r="G442" s="28" t="s">
        <v>0</v>
      </c>
      <c r="H442" s="20">
        <v>2647305.27</v>
      </c>
      <c r="I442" s="21">
        <v>2646757.9700000002</v>
      </c>
      <c r="J442" s="21">
        <f t="shared" si="7"/>
        <v>99.98</v>
      </c>
    </row>
    <row r="443" spans="1:10" s="22" customFormat="1" ht="26.4" x14ac:dyDescent="0.25">
      <c r="A443" s="15"/>
      <c r="B443" s="23" t="s">
        <v>482</v>
      </c>
      <c r="C443" s="17" t="s">
        <v>1059</v>
      </c>
      <c r="D443" s="18">
        <v>5</v>
      </c>
      <c r="E443" s="19">
        <v>2</v>
      </c>
      <c r="F443" s="30" t="s">
        <v>483</v>
      </c>
      <c r="G443" s="28" t="s">
        <v>0</v>
      </c>
      <c r="H443" s="20">
        <v>1093009.1200000001</v>
      </c>
      <c r="I443" s="21">
        <v>1093009.1200000001</v>
      </c>
      <c r="J443" s="21">
        <f t="shared" si="7"/>
        <v>100</v>
      </c>
    </row>
    <row r="444" spans="1:10" s="22" customFormat="1" ht="13.2" x14ac:dyDescent="0.25">
      <c r="A444" s="15"/>
      <c r="B444" s="23" t="s">
        <v>455</v>
      </c>
      <c r="C444" s="17" t="s">
        <v>1059</v>
      </c>
      <c r="D444" s="18">
        <v>5</v>
      </c>
      <c r="E444" s="19">
        <v>2</v>
      </c>
      <c r="F444" s="30" t="s">
        <v>484</v>
      </c>
      <c r="G444" s="28" t="s">
        <v>0</v>
      </c>
      <c r="H444" s="20">
        <v>1093009.1200000001</v>
      </c>
      <c r="I444" s="21">
        <v>1093009.1200000001</v>
      </c>
      <c r="J444" s="21">
        <f t="shared" si="7"/>
        <v>100</v>
      </c>
    </row>
    <row r="445" spans="1:10" s="22" customFormat="1" ht="13.2" x14ac:dyDescent="0.25">
      <c r="A445" s="15"/>
      <c r="B445" s="24" t="s">
        <v>412</v>
      </c>
      <c r="C445" s="17" t="s">
        <v>1059</v>
      </c>
      <c r="D445" s="18">
        <v>5</v>
      </c>
      <c r="E445" s="19">
        <v>2</v>
      </c>
      <c r="F445" s="30" t="s">
        <v>484</v>
      </c>
      <c r="G445" s="28" t="s">
        <v>413</v>
      </c>
      <c r="H445" s="20">
        <v>1093009.1200000001</v>
      </c>
      <c r="I445" s="21">
        <v>1093009.1200000001</v>
      </c>
      <c r="J445" s="21">
        <f t="shared" si="7"/>
        <v>100</v>
      </c>
    </row>
    <row r="446" spans="1:10" s="22" customFormat="1" ht="26.4" x14ac:dyDescent="0.25">
      <c r="A446" s="15"/>
      <c r="B446" s="25" t="s">
        <v>414</v>
      </c>
      <c r="C446" s="17" t="s">
        <v>1059</v>
      </c>
      <c r="D446" s="18">
        <v>5</v>
      </c>
      <c r="E446" s="19">
        <v>2</v>
      </c>
      <c r="F446" s="30" t="s">
        <v>484</v>
      </c>
      <c r="G446" s="28" t="s">
        <v>415</v>
      </c>
      <c r="H446" s="20">
        <v>1093009.1200000001</v>
      </c>
      <c r="I446" s="21">
        <v>1093009.1200000001</v>
      </c>
      <c r="J446" s="21">
        <f t="shared" si="7"/>
        <v>100</v>
      </c>
    </row>
    <row r="447" spans="1:10" s="22" customFormat="1" ht="13.2" x14ac:dyDescent="0.25">
      <c r="A447" s="15"/>
      <c r="B447" s="23" t="s">
        <v>485</v>
      </c>
      <c r="C447" s="17" t="s">
        <v>1059</v>
      </c>
      <c r="D447" s="18">
        <v>5</v>
      </c>
      <c r="E447" s="19">
        <v>2</v>
      </c>
      <c r="F447" s="30" t="s">
        <v>486</v>
      </c>
      <c r="G447" s="28" t="s">
        <v>0</v>
      </c>
      <c r="H447" s="20">
        <v>1554296.15</v>
      </c>
      <c r="I447" s="21">
        <v>1553748.85</v>
      </c>
      <c r="J447" s="21">
        <f t="shared" si="7"/>
        <v>99.96</v>
      </c>
    </row>
    <row r="448" spans="1:10" s="22" customFormat="1" ht="13.2" x14ac:dyDescent="0.25">
      <c r="A448" s="15"/>
      <c r="B448" s="23" t="s">
        <v>455</v>
      </c>
      <c r="C448" s="17" t="s">
        <v>1059</v>
      </c>
      <c r="D448" s="18">
        <v>5</v>
      </c>
      <c r="E448" s="19">
        <v>2</v>
      </c>
      <c r="F448" s="30" t="s">
        <v>487</v>
      </c>
      <c r="G448" s="28" t="s">
        <v>0</v>
      </c>
      <c r="H448" s="20">
        <v>1554296.15</v>
      </c>
      <c r="I448" s="21">
        <v>1553748.85</v>
      </c>
      <c r="J448" s="21">
        <f t="shared" si="7"/>
        <v>99.96</v>
      </c>
    </row>
    <row r="449" spans="1:10" s="22" customFormat="1" ht="13.2" x14ac:dyDescent="0.25">
      <c r="A449" s="15"/>
      <c r="B449" s="24" t="s">
        <v>412</v>
      </c>
      <c r="C449" s="17" t="s">
        <v>1059</v>
      </c>
      <c r="D449" s="18">
        <v>5</v>
      </c>
      <c r="E449" s="19">
        <v>2</v>
      </c>
      <c r="F449" s="30" t="s">
        <v>487</v>
      </c>
      <c r="G449" s="28" t="s">
        <v>413</v>
      </c>
      <c r="H449" s="20">
        <v>1554296.15</v>
      </c>
      <c r="I449" s="21">
        <v>1553748.85</v>
      </c>
      <c r="J449" s="21">
        <f t="shared" si="7"/>
        <v>99.96</v>
      </c>
    </row>
    <row r="450" spans="1:10" s="22" customFormat="1" ht="26.4" x14ac:dyDescent="0.25">
      <c r="A450" s="15"/>
      <c r="B450" s="25" t="s">
        <v>414</v>
      </c>
      <c r="C450" s="17" t="s">
        <v>1059</v>
      </c>
      <c r="D450" s="18">
        <v>5</v>
      </c>
      <c r="E450" s="19">
        <v>2</v>
      </c>
      <c r="F450" s="30" t="s">
        <v>487</v>
      </c>
      <c r="G450" s="28" t="s">
        <v>415</v>
      </c>
      <c r="H450" s="20">
        <v>1554296.15</v>
      </c>
      <c r="I450" s="21">
        <v>1553748.85</v>
      </c>
      <c r="J450" s="21">
        <f t="shared" si="7"/>
        <v>99.96</v>
      </c>
    </row>
    <row r="451" spans="1:10" s="22" customFormat="1" ht="26.4" x14ac:dyDescent="0.25">
      <c r="A451" s="15"/>
      <c r="B451" s="23" t="s">
        <v>713</v>
      </c>
      <c r="C451" s="17" t="s">
        <v>1059</v>
      </c>
      <c r="D451" s="18">
        <v>5</v>
      </c>
      <c r="E451" s="19">
        <v>2</v>
      </c>
      <c r="F451" s="30" t="s">
        <v>714</v>
      </c>
      <c r="G451" s="28" t="s">
        <v>0</v>
      </c>
      <c r="H451" s="20">
        <v>30426566.460000001</v>
      </c>
      <c r="I451" s="21">
        <v>30426566.460000001</v>
      </c>
      <c r="J451" s="21">
        <f t="shared" si="7"/>
        <v>100</v>
      </c>
    </row>
    <row r="452" spans="1:10" s="22" customFormat="1" ht="26.4" x14ac:dyDescent="0.25">
      <c r="A452" s="15"/>
      <c r="B452" s="23" t="s">
        <v>721</v>
      </c>
      <c r="C452" s="17" t="s">
        <v>1059</v>
      </c>
      <c r="D452" s="18">
        <v>5</v>
      </c>
      <c r="E452" s="19">
        <v>2</v>
      </c>
      <c r="F452" s="30" t="s">
        <v>722</v>
      </c>
      <c r="G452" s="28" t="s">
        <v>0</v>
      </c>
      <c r="H452" s="20">
        <v>30426566.460000001</v>
      </c>
      <c r="I452" s="21">
        <v>30426566.460000001</v>
      </c>
      <c r="J452" s="21">
        <f t="shared" si="7"/>
        <v>100</v>
      </c>
    </row>
    <row r="453" spans="1:10" s="22" customFormat="1" ht="26.4" x14ac:dyDescent="0.25">
      <c r="A453" s="15"/>
      <c r="B453" s="23" t="s">
        <v>723</v>
      </c>
      <c r="C453" s="17" t="s">
        <v>1059</v>
      </c>
      <c r="D453" s="18">
        <v>5</v>
      </c>
      <c r="E453" s="19">
        <v>2</v>
      </c>
      <c r="F453" s="30" t="s">
        <v>724</v>
      </c>
      <c r="G453" s="28" t="s">
        <v>0</v>
      </c>
      <c r="H453" s="20">
        <v>23118794.450000003</v>
      </c>
      <c r="I453" s="21">
        <v>23118794.450000003</v>
      </c>
      <c r="J453" s="21">
        <f t="shared" si="7"/>
        <v>100</v>
      </c>
    </row>
    <row r="454" spans="1:10" s="22" customFormat="1" ht="26.4" x14ac:dyDescent="0.25">
      <c r="A454" s="15"/>
      <c r="B454" s="23" t="s">
        <v>725</v>
      </c>
      <c r="C454" s="17" t="s">
        <v>1059</v>
      </c>
      <c r="D454" s="18">
        <v>5</v>
      </c>
      <c r="E454" s="19">
        <v>2</v>
      </c>
      <c r="F454" s="30" t="s">
        <v>726</v>
      </c>
      <c r="G454" s="28" t="s">
        <v>0</v>
      </c>
      <c r="H454" s="20">
        <v>21845600</v>
      </c>
      <c r="I454" s="21">
        <v>21845600</v>
      </c>
      <c r="J454" s="21">
        <f t="shared" si="7"/>
        <v>100</v>
      </c>
    </row>
    <row r="455" spans="1:10" s="22" customFormat="1" ht="13.2" x14ac:dyDescent="0.25">
      <c r="A455" s="15"/>
      <c r="B455" s="24" t="s">
        <v>416</v>
      </c>
      <c r="C455" s="17" t="s">
        <v>1059</v>
      </c>
      <c r="D455" s="18">
        <v>5</v>
      </c>
      <c r="E455" s="19">
        <v>2</v>
      </c>
      <c r="F455" s="30" t="s">
        <v>726</v>
      </c>
      <c r="G455" s="28" t="s">
        <v>417</v>
      </c>
      <c r="H455" s="20">
        <v>21845600</v>
      </c>
      <c r="I455" s="21">
        <v>21845600</v>
      </c>
      <c r="J455" s="21">
        <f t="shared" si="7"/>
        <v>100</v>
      </c>
    </row>
    <row r="456" spans="1:10" s="22" customFormat="1" ht="26.4" x14ac:dyDescent="0.25">
      <c r="A456" s="15"/>
      <c r="B456" s="25" t="s">
        <v>599</v>
      </c>
      <c r="C456" s="17" t="s">
        <v>1059</v>
      </c>
      <c r="D456" s="18">
        <v>5</v>
      </c>
      <c r="E456" s="19">
        <v>2</v>
      </c>
      <c r="F456" s="30" t="s">
        <v>726</v>
      </c>
      <c r="G456" s="28" t="s">
        <v>600</v>
      </c>
      <c r="H456" s="20">
        <v>21845600</v>
      </c>
      <c r="I456" s="21">
        <v>21845600</v>
      </c>
      <c r="J456" s="21">
        <f t="shared" si="7"/>
        <v>100</v>
      </c>
    </row>
    <row r="457" spans="1:10" s="22" customFormat="1" ht="13.2" x14ac:dyDescent="0.25">
      <c r="A457" s="15"/>
      <c r="B457" s="23" t="s">
        <v>455</v>
      </c>
      <c r="C457" s="17" t="s">
        <v>1059</v>
      </c>
      <c r="D457" s="18">
        <v>5</v>
      </c>
      <c r="E457" s="19">
        <v>2</v>
      </c>
      <c r="F457" s="30" t="s">
        <v>727</v>
      </c>
      <c r="G457" s="28" t="s">
        <v>0</v>
      </c>
      <c r="H457" s="20">
        <v>123426.03</v>
      </c>
      <c r="I457" s="21">
        <v>123426.03</v>
      </c>
      <c r="J457" s="21">
        <f t="shared" si="7"/>
        <v>100</v>
      </c>
    </row>
    <row r="458" spans="1:10" s="22" customFormat="1" ht="13.2" x14ac:dyDescent="0.25">
      <c r="A458" s="15"/>
      <c r="B458" s="24" t="s">
        <v>416</v>
      </c>
      <c r="C458" s="17" t="s">
        <v>1059</v>
      </c>
      <c r="D458" s="18">
        <v>5</v>
      </c>
      <c r="E458" s="19">
        <v>2</v>
      </c>
      <c r="F458" s="30" t="s">
        <v>727</v>
      </c>
      <c r="G458" s="28" t="s">
        <v>417</v>
      </c>
      <c r="H458" s="20">
        <v>123426.03</v>
      </c>
      <c r="I458" s="21">
        <v>123426.03</v>
      </c>
      <c r="J458" s="21">
        <f t="shared" si="7"/>
        <v>100</v>
      </c>
    </row>
    <row r="459" spans="1:10" s="22" customFormat="1" ht="26.4" x14ac:dyDescent="0.25">
      <c r="A459" s="15"/>
      <c r="B459" s="25" t="s">
        <v>599</v>
      </c>
      <c r="C459" s="17" t="s">
        <v>1059</v>
      </c>
      <c r="D459" s="18">
        <v>5</v>
      </c>
      <c r="E459" s="19">
        <v>2</v>
      </c>
      <c r="F459" s="30" t="s">
        <v>727</v>
      </c>
      <c r="G459" s="28" t="s">
        <v>600</v>
      </c>
      <c r="H459" s="20">
        <v>123426.03</v>
      </c>
      <c r="I459" s="21">
        <v>123426.03</v>
      </c>
      <c r="J459" s="21">
        <f t="shared" si="7"/>
        <v>100</v>
      </c>
    </row>
    <row r="460" spans="1:10" s="22" customFormat="1" ht="26.4" x14ac:dyDescent="0.25">
      <c r="A460" s="15"/>
      <c r="B460" s="23" t="s">
        <v>728</v>
      </c>
      <c r="C460" s="17" t="s">
        <v>1059</v>
      </c>
      <c r="D460" s="18">
        <v>5</v>
      </c>
      <c r="E460" s="19">
        <v>2</v>
      </c>
      <c r="F460" s="30" t="s">
        <v>729</v>
      </c>
      <c r="G460" s="28" t="s">
        <v>0</v>
      </c>
      <c r="H460" s="20">
        <v>1149768.42</v>
      </c>
      <c r="I460" s="21">
        <v>1149768.42</v>
      </c>
      <c r="J460" s="21">
        <f t="shared" ref="J460:J523" si="8">ROUND(I460/H460*100,2)</f>
        <v>100</v>
      </c>
    </row>
    <row r="461" spans="1:10" s="22" customFormat="1" ht="13.2" x14ac:dyDescent="0.25">
      <c r="A461" s="15"/>
      <c r="B461" s="24" t="s">
        <v>416</v>
      </c>
      <c r="C461" s="17" t="s">
        <v>1059</v>
      </c>
      <c r="D461" s="18">
        <v>5</v>
      </c>
      <c r="E461" s="19">
        <v>2</v>
      </c>
      <c r="F461" s="30" t="s">
        <v>729</v>
      </c>
      <c r="G461" s="28" t="s">
        <v>417</v>
      </c>
      <c r="H461" s="20">
        <v>1149768.42</v>
      </c>
      <c r="I461" s="21">
        <v>1149768.42</v>
      </c>
      <c r="J461" s="21">
        <f t="shared" si="8"/>
        <v>100</v>
      </c>
    </row>
    <row r="462" spans="1:10" s="22" customFormat="1" ht="26.4" x14ac:dyDescent="0.25">
      <c r="A462" s="15"/>
      <c r="B462" s="25" t="s">
        <v>599</v>
      </c>
      <c r="C462" s="17" t="s">
        <v>1059</v>
      </c>
      <c r="D462" s="18">
        <v>5</v>
      </c>
      <c r="E462" s="19">
        <v>2</v>
      </c>
      <c r="F462" s="30" t="s">
        <v>729</v>
      </c>
      <c r="G462" s="28" t="s">
        <v>600</v>
      </c>
      <c r="H462" s="20">
        <v>1149768.42</v>
      </c>
      <c r="I462" s="21">
        <v>1149768.42</v>
      </c>
      <c r="J462" s="21">
        <f t="shared" si="8"/>
        <v>100</v>
      </c>
    </row>
    <row r="463" spans="1:10" s="22" customFormat="1" ht="26.4" x14ac:dyDescent="0.25">
      <c r="A463" s="15"/>
      <c r="B463" s="23" t="s">
        <v>730</v>
      </c>
      <c r="C463" s="17" t="s">
        <v>1059</v>
      </c>
      <c r="D463" s="18">
        <v>5</v>
      </c>
      <c r="E463" s="19">
        <v>2</v>
      </c>
      <c r="F463" s="30" t="s">
        <v>731</v>
      </c>
      <c r="G463" s="28" t="s">
        <v>0</v>
      </c>
      <c r="H463" s="20">
        <v>6992075.0099999998</v>
      </c>
      <c r="I463" s="21">
        <v>6992075.0099999998</v>
      </c>
      <c r="J463" s="21">
        <f t="shared" si="8"/>
        <v>100</v>
      </c>
    </row>
    <row r="464" spans="1:10" s="22" customFormat="1" ht="13.2" x14ac:dyDescent="0.25">
      <c r="A464" s="15"/>
      <c r="B464" s="23" t="s">
        <v>455</v>
      </c>
      <c r="C464" s="17" t="s">
        <v>1059</v>
      </c>
      <c r="D464" s="18">
        <v>5</v>
      </c>
      <c r="E464" s="19">
        <v>2</v>
      </c>
      <c r="F464" s="30" t="s">
        <v>732</v>
      </c>
      <c r="G464" s="28" t="s">
        <v>0</v>
      </c>
      <c r="H464" s="20">
        <v>6992075.0099999998</v>
      </c>
      <c r="I464" s="21">
        <v>6992075.0099999998</v>
      </c>
      <c r="J464" s="21">
        <f t="shared" si="8"/>
        <v>100</v>
      </c>
    </row>
    <row r="465" spans="1:10" s="22" customFormat="1" ht="13.2" x14ac:dyDescent="0.25">
      <c r="A465" s="15"/>
      <c r="B465" s="24" t="s">
        <v>416</v>
      </c>
      <c r="C465" s="17" t="s">
        <v>1059</v>
      </c>
      <c r="D465" s="18">
        <v>5</v>
      </c>
      <c r="E465" s="19">
        <v>2</v>
      </c>
      <c r="F465" s="30" t="s">
        <v>732</v>
      </c>
      <c r="G465" s="28" t="s">
        <v>417</v>
      </c>
      <c r="H465" s="20">
        <v>6992075.0099999998</v>
      </c>
      <c r="I465" s="21">
        <v>6992075.0099999998</v>
      </c>
      <c r="J465" s="21">
        <f t="shared" si="8"/>
        <v>100</v>
      </c>
    </row>
    <row r="466" spans="1:10" s="22" customFormat="1" ht="26.4" x14ac:dyDescent="0.25">
      <c r="A466" s="15"/>
      <c r="B466" s="25" t="s">
        <v>599</v>
      </c>
      <c r="C466" s="17" t="s">
        <v>1059</v>
      </c>
      <c r="D466" s="18">
        <v>5</v>
      </c>
      <c r="E466" s="19">
        <v>2</v>
      </c>
      <c r="F466" s="30" t="s">
        <v>732</v>
      </c>
      <c r="G466" s="28" t="s">
        <v>600</v>
      </c>
      <c r="H466" s="20">
        <v>6992075.0099999998</v>
      </c>
      <c r="I466" s="21">
        <v>6992075.0099999998</v>
      </c>
      <c r="J466" s="21">
        <f t="shared" si="8"/>
        <v>100</v>
      </c>
    </row>
    <row r="467" spans="1:10" s="22" customFormat="1" ht="26.4" x14ac:dyDescent="0.25">
      <c r="A467" s="15"/>
      <c r="B467" s="23" t="s">
        <v>733</v>
      </c>
      <c r="C467" s="17" t="s">
        <v>1059</v>
      </c>
      <c r="D467" s="18">
        <v>5</v>
      </c>
      <c r="E467" s="19">
        <v>2</v>
      </c>
      <c r="F467" s="30" t="s">
        <v>734</v>
      </c>
      <c r="G467" s="28" t="s">
        <v>0</v>
      </c>
      <c r="H467" s="20">
        <v>315697</v>
      </c>
      <c r="I467" s="21">
        <v>315697</v>
      </c>
      <c r="J467" s="21">
        <f t="shared" si="8"/>
        <v>100</v>
      </c>
    </row>
    <row r="468" spans="1:10" s="22" customFormat="1" ht="13.2" x14ac:dyDescent="0.25">
      <c r="A468" s="15"/>
      <c r="B468" s="23" t="s">
        <v>455</v>
      </c>
      <c r="C468" s="17" t="s">
        <v>1059</v>
      </c>
      <c r="D468" s="18">
        <v>5</v>
      </c>
      <c r="E468" s="19">
        <v>2</v>
      </c>
      <c r="F468" s="30" t="s">
        <v>735</v>
      </c>
      <c r="G468" s="28" t="s">
        <v>0</v>
      </c>
      <c r="H468" s="20">
        <v>315697</v>
      </c>
      <c r="I468" s="21">
        <v>315697</v>
      </c>
      <c r="J468" s="21">
        <f t="shared" si="8"/>
        <v>100</v>
      </c>
    </row>
    <row r="469" spans="1:10" s="22" customFormat="1" ht="13.2" x14ac:dyDescent="0.25">
      <c r="A469" s="15"/>
      <c r="B469" s="24" t="s">
        <v>412</v>
      </c>
      <c r="C469" s="17" t="s">
        <v>1059</v>
      </c>
      <c r="D469" s="18">
        <v>5</v>
      </c>
      <c r="E469" s="19">
        <v>2</v>
      </c>
      <c r="F469" s="30" t="s">
        <v>735</v>
      </c>
      <c r="G469" s="28" t="s">
        <v>413</v>
      </c>
      <c r="H469" s="20">
        <v>315697</v>
      </c>
      <c r="I469" s="21">
        <v>315697</v>
      </c>
      <c r="J469" s="21">
        <f t="shared" si="8"/>
        <v>100</v>
      </c>
    </row>
    <row r="470" spans="1:10" s="22" customFormat="1" ht="26.4" x14ac:dyDescent="0.25">
      <c r="A470" s="15"/>
      <c r="B470" s="25" t="s">
        <v>414</v>
      </c>
      <c r="C470" s="17" t="s">
        <v>1059</v>
      </c>
      <c r="D470" s="18">
        <v>5</v>
      </c>
      <c r="E470" s="19">
        <v>2</v>
      </c>
      <c r="F470" s="30" t="s">
        <v>735</v>
      </c>
      <c r="G470" s="28" t="s">
        <v>415</v>
      </c>
      <c r="H470" s="20">
        <v>315697</v>
      </c>
      <c r="I470" s="21">
        <v>315697</v>
      </c>
      <c r="J470" s="21">
        <f t="shared" si="8"/>
        <v>100</v>
      </c>
    </row>
    <row r="471" spans="1:10" s="22" customFormat="1" ht="13.2" x14ac:dyDescent="0.25">
      <c r="A471" s="15"/>
      <c r="B471" s="16" t="s">
        <v>736</v>
      </c>
      <c r="C471" s="17" t="s">
        <v>1059</v>
      </c>
      <c r="D471" s="18">
        <v>5</v>
      </c>
      <c r="E471" s="19">
        <v>3</v>
      </c>
      <c r="F471" s="30" t="s">
        <v>0</v>
      </c>
      <c r="G471" s="28" t="s">
        <v>0</v>
      </c>
      <c r="H471" s="20">
        <v>48647581.339999996</v>
      </c>
      <c r="I471" s="21">
        <v>48558329.32</v>
      </c>
      <c r="J471" s="21">
        <f t="shared" si="8"/>
        <v>99.82</v>
      </c>
    </row>
    <row r="472" spans="1:10" s="22" customFormat="1" ht="39.6" x14ac:dyDescent="0.25">
      <c r="A472" s="15"/>
      <c r="B472" s="23" t="s">
        <v>478</v>
      </c>
      <c r="C472" s="17" t="s">
        <v>1059</v>
      </c>
      <c r="D472" s="18">
        <v>5</v>
      </c>
      <c r="E472" s="19">
        <v>3</v>
      </c>
      <c r="F472" s="30" t="s">
        <v>479</v>
      </c>
      <c r="G472" s="28" t="s">
        <v>0</v>
      </c>
      <c r="H472" s="20">
        <v>90000</v>
      </c>
      <c r="I472" s="21">
        <v>90000</v>
      </c>
      <c r="J472" s="21">
        <f t="shared" si="8"/>
        <v>100</v>
      </c>
    </row>
    <row r="473" spans="1:10" s="22" customFormat="1" ht="39.6" x14ac:dyDescent="0.25">
      <c r="A473" s="15"/>
      <c r="B473" s="23" t="s">
        <v>480</v>
      </c>
      <c r="C473" s="17" t="s">
        <v>1059</v>
      </c>
      <c r="D473" s="18">
        <v>5</v>
      </c>
      <c r="E473" s="19">
        <v>3</v>
      </c>
      <c r="F473" s="30" t="s">
        <v>481</v>
      </c>
      <c r="G473" s="28" t="s">
        <v>0</v>
      </c>
      <c r="H473" s="20">
        <v>90000</v>
      </c>
      <c r="I473" s="21">
        <v>90000</v>
      </c>
      <c r="J473" s="21">
        <f t="shared" si="8"/>
        <v>100</v>
      </c>
    </row>
    <row r="474" spans="1:10" s="22" customFormat="1" ht="26.4" x14ac:dyDescent="0.25">
      <c r="A474" s="15"/>
      <c r="B474" s="23" t="s">
        <v>482</v>
      </c>
      <c r="C474" s="17" t="s">
        <v>1059</v>
      </c>
      <c r="D474" s="18">
        <v>5</v>
      </c>
      <c r="E474" s="19">
        <v>3</v>
      </c>
      <c r="F474" s="30" t="s">
        <v>483</v>
      </c>
      <c r="G474" s="28" t="s">
        <v>0</v>
      </c>
      <c r="H474" s="20">
        <v>90000</v>
      </c>
      <c r="I474" s="21">
        <v>90000</v>
      </c>
      <c r="J474" s="21">
        <f t="shared" si="8"/>
        <v>100</v>
      </c>
    </row>
    <row r="475" spans="1:10" s="22" customFormat="1" ht="13.2" x14ac:dyDescent="0.25">
      <c r="A475" s="15"/>
      <c r="B475" s="23" t="s">
        <v>455</v>
      </c>
      <c r="C475" s="17" t="s">
        <v>1059</v>
      </c>
      <c r="D475" s="18">
        <v>5</v>
      </c>
      <c r="E475" s="19">
        <v>3</v>
      </c>
      <c r="F475" s="30" t="s">
        <v>484</v>
      </c>
      <c r="G475" s="28" t="s">
        <v>0</v>
      </c>
      <c r="H475" s="20">
        <v>90000</v>
      </c>
      <c r="I475" s="21">
        <v>90000</v>
      </c>
      <c r="J475" s="21">
        <f t="shared" si="8"/>
        <v>100</v>
      </c>
    </row>
    <row r="476" spans="1:10" s="22" customFormat="1" ht="13.2" x14ac:dyDescent="0.25">
      <c r="A476" s="15"/>
      <c r="B476" s="24" t="s">
        <v>412</v>
      </c>
      <c r="C476" s="17" t="s">
        <v>1059</v>
      </c>
      <c r="D476" s="18">
        <v>5</v>
      </c>
      <c r="E476" s="19">
        <v>3</v>
      </c>
      <c r="F476" s="30" t="s">
        <v>484</v>
      </c>
      <c r="G476" s="28" t="s">
        <v>413</v>
      </c>
      <c r="H476" s="20">
        <v>90000</v>
      </c>
      <c r="I476" s="21">
        <v>90000</v>
      </c>
      <c r="J476" s="21">
        <f t="shared" si="8"/>
        <v>100</v>
      </c>
    </row>
    <row r="477" spans="1:10" s="22" customFormat="1" ht="26.4" x14ac:dyDescent="0.25">
      <c r="A477" s="15"/>
      <c r="B477" s="25" t="s">
        <v>414</v>
      </c>
      <c r="C477" s="17" t="s">
        <v>1059</v>
      </c>
      <c r="D477" s="18">
        <v>5</v>
      </c>
      <c r="E477" s="19">
        <v>3</v>
      </c>
      <c r="F477" s="30" t="s">
        <v>484</v>
      </c>
      <c r="G477" s="28" t="s">
        <v>415</v>
      </c>
      <c r="H477" s="20">
        <v>90000</v>
      </c>
      <c r="I477" s="21">
        <v>90000</v>
      </c>
      <c r="J477" s="21">
        <f t="shared" si="8"/>
        <v>100</v>
      </c>
    </row>
    <row r="478" spans="1:10" s="22" customFormat="1" ht="26.4" x14ac:dyDescent="0.25">
      <c r="A478" s="15"/>
      <c r="B478" s="23" t="s">
        <v>612</v>
      </c>
      <c r="C478" s="17" t="s">
        <v>1059</v>
      </c>
      <c r="D478" s="18">
        <v>5</v>
      </c>
      <c r="E478" s="19">
        <v>3</v>
      </c>
      <c r="F478" s="30" t="s">
        <v>613</v>
      </c>
      <c r="G478" s="28" t="s">
        <v>0</v>
      </c>
      <c r="H478" s="20">
        <v>2392953.86</v>
      </c>
      <c r="I478" s="21">
        <v>2392953.86</v>
      </c>
      <c r="J478" s="21">
        <f t="shared" si="8"/>
        <v>100</v>
      </c>
    </row>
    <row r="479" spans="1:10" s="22" customFormat="1" ht="26.4" x14ac:dyDescent="0.25">
      <c r="A479" s="15"/>
      <c r="B479" s="23" t="s">
        <v>636</v>
      </c>
      <c r="C479" s="17" t="s">
        <v>1059</v>
      </c>
      <c r="D479" s="18">
        <v>5</v>
      </c>
      <c r="E479" s="19">
        <v>3</v>
      </c>
      <c r="F479" s="30" t="s">
        <v>637</v>
      </c>
      <c r="G479" s="28" t="s">
        <v>0</v>
      </c>
      <c r="H479" s="20">
        <v>2392953.86</v>
      </c>
      <c r="I479" s="21">
        <v>2392953.86</v>
      </c>
      <c r="J479" s="21">
        <f t="shared" si="8"/>
        <v>100</v>
      </c>
    </row>
    <row r="480" spans="1:10" s="22" customFormat="1" ht="26.4" x14ac:dyDescent="0.25">
      <c r="A480" s="15"/>
      <c r="B480" s="23" t="s">
        <v>638</v>
      </c>
      <c r="C480" s="17" t="s">
        <v>1059</v>
      </c>
      <c r="D480" s="18">
        <v>5</v>
      </c>
      <c r="E480" s="19">
        <v>3</v>
      </c>
      <c r="F480" s="30" t="s">
        <v>639</v>
      </c>
      <c r="G480" s="28" t="s">
        <v>0</v>
      </c>
      <c r="H480" s="20">
        <v>2392953.86</v>
      </c>
      <c r="I480" s="21">
        <v>2392953.86</v>
      </c>
      <c r="J480" s="21">
        <f t="shared" si="8"/>
        <v>100</v>
      </c>
    </row>
    <row r="481" spans="1:10" s="22" customFormat="1" ht="13.2" x14ac:dyDescent="0.25">
      <c r="A481" s="15"/>
      <c r="B481" s="23" t="s">
        <v>455</v>
      </c>
      <c r="C481" s="17" t="s">
        <v>1059</v>
      </c>
      <c r="D481" s="18">
        <v>5</v>
      </c>
      <c r="E481" s="19">
        <v>3</v>
      </c>
      <c r="F481" s="30" t="s">
        <v>640</v>
      </c>
      <c r="G481" s="28" t="s">
        <v>0</v>
      </c>
      <c r="H481" s="20">
        <v>2392953.86</v>
      </c>
      <c r="I481" s="21">
        <v>2392953.86</v>
      </c>
      <c r="J481" s="21">
        <f t="shared" si="8"/>
        <v>100</v>
      </c>
    </row>
    <row r="482" spans="1:10" s="22" customFormat="1" ht="13.2" x14ac:dyDescent="0.25">
      <c r="A482" s="15"/>
      <c r="B482" s="24" t="s">
        <v>412</v>
      </c>
      <c r="C482" s="17" t="s">
        <v>1059</v>
      </c>
      <c r="D482" s="18">
        <v>5</v>
      </c>
      <c r="E482" s="19">
        <v>3</v>
      </c>
      <c r="F482" s="30" t="s">
        <v>640</v>
      </c>
      <c r="G482" s="28" t="s">
        <v>413</v>
      </c>
      <c r="H482" s="20">
        <v>2392953.86</v>
      </c>
      <c r="I482" s="21">
        <v>2392953.86</v>
      </c>
      <c r="J482" s="21">
        <f t="shared" si="8"/>
        <v>100</v>
      </c>
    </row>
    <row r="483" spans="1:10" s="22" customFormat="1" ht="26.4" x14ac:dyDescent="0.25">
      <c r="A483" s="15"/>
      <c r="B483" s="25" t="s">
        <v>414</v>
      </c>
      <c r="C483" s="17" t="s">
        <v>1059</v>
      </c>
      <c r="D483" s="18">
        <v>5</v>
      </c>
      <c r="E483" s="19">
        <v>3</v>
      </c>
      <c r="F483" s="30" t="s">
        <v>640</v>
      </c>
      <c r="G483" s="28" t="s">
        <v>415</v>
      </c>
      <c r="H483" s="20">
        <v>2392953.86</v>
      </c>
      <c r="I483" s="21">
        <v>2392953.86</v>
      </c>
      <c r="J483" s="21">
        <f t="shared" si="8"/>
        <v>100</v>
      </c>
    </row>
    <row r="484" spans="1:10" s="22" customFormat="1" ht="26.4" x14ac:dyDescent="0.25">
      <c r="A484" s="15"/>
      <c r="B484" s="23" t="s">
        <v>713</v>
      </c>
      <c r="C484" s="17" t="s">
        <v>1059</v>
      </c>
      <c r="D484" s="18">
        <v>5</v>
      </c>
      <c r="E484" s="19">
        <v>3</v>
      </c>
      <c r="F484" s="30" t="s">
        <v>714</v>
      </c>
      <c r="G484" s="28" t="s">
        <v>0</v>
      </c>
      <c r="H484" s="20">
        <v>43201468.229999997</v>
      </c>
      <c r="I484" s="21">
        <v>43142303.989999995</v>
      </c>
      <c r="J484" s="21">
        <f t="shared" si="8"/>
        <v>99.86</v>
      </c>
    </row>
    <row r="485" spans="1:10" s="22" customFormat="1" ht="13.2" x14ac:dyDescent="0.25">
      <c r="A485" s="15"/>
      <c r="B485" s="23" t="s">
        <v>715</v>
      </c>
      <c r="C485" s="17" t="s">
        <v>1059</v>
      </c>
      <c r="D485" s="18">
        <v>5</v>
      </c>
      <c r="E485" s="19">
        <v>3</v>
      </c>
      <c r="F485" s="30" t="s">
        <v>716</v>
      </c>
      <c r="G485" s="28" t="s">
        <v>0</v>
      </c>
      <c r="H485" s="20">
        <v>34040400</v>
      </c>
      <c r="I485" s="21">
        <v>34040400</v>
      </c>
      <c r="J485" s="21">
        <f t="shared" si="8"/>
        <v>100</v>
      </c>
    </row>
    <row r="486" spans="1:10" s="22" customFormat="1" ht="13.2" x14ac:dyDescent="0.25">
      <c r="A486" s="15"/>
      <c r="B486" s="23" t="s">
        <v>737</v>
      </c>
      <c r="C486" s="17" t="s">
        <v>1059</v>
      </c>
      <c r="D486" s="18">
        <v>5</v>
      </c>
      <c r="E486" s="19">
        <v>3</v>
      </c>
      <c r="F486" s="30" t="s">
        <v>738</v>
      </c>
      <c r="G486" s="28" t="s">
        <v>0</v>
      </c>
      <c r="H486" s="20">
        <v>34040400</v>
      </c>
      <c r="I486" s="21">
        <v>34040400</v>
      </c>
      <c r="J486" s="21">
        <f t="shared" si="8"/>
        <v>100</v>
      </c>
    </row>
    <row r="487" spans="1:10" s="22" customFormat="1" ht="13.2" x14ac:dyDescent="0.25">
      <c r="A487" s="15"/>
      <c r="B487" s="23" t="s">
        <v>739</v>
      </c>
      <c r="C487" s="17" t="s">
        <v>1059</v>
      </c>
      <c r="D487" s="18">
        <v>5</v>
      </c>
      <c r="E487" s="19">
        <v>3</v>
      </c>
      <c r="F487" s="30" t="s">
        <v>740</v>
      </c>
      <c r="G487" s="28" t="s">
        <v>0</v>
      </c>
      <c r="H487" s="20">
        <v>9040400</v>
      </c>
      <c r="I487" s="21">
        <v>9040400</v>
      </c>
      <c r="J487" s="21">
        <f t="shared" si="8"/>
        <v>100</v>
      </c>
    </row>
    <row r="488" spans="1:10" s="22" customFormat="1" ht="13.2" x14ac:dyDescent="0.25">
      <c r="A488" s="15"/>
      <c r="B488" s="24" t="s">
        <v>626</v>
      </c>
      <c r="C488" s="17" t="s">
        <v>1059</v>
      </c>
      <c r="D488" s="18">
        <v>5</v>
      </c>
      <c r="E488" s="19">
        <v>3</v>
      </c>
      <c r="F488" s="30" t="s">
        <v>740</v>
      </c>
      <c r="G488" s="28" t="s">
        <v>627</v>
      </c>
      <c r="H488" s="20">
        <v>9040400</v>
      </c>
      <c r="I488" s="21">
        <v>9040400</v>
      </c>
      <c r="J488" s="21">
        <f t="shared" si="8"/>
        <v>100</v>
      </c>
    </row>
    <row r="489" spans="1:10" s="22" customFormat="1" ht="13.2" x14ac:dyDescent="0.25">
      <c r="A489" s="15"/>
      <c r="B489" s="25" t="s">
        <v>628</v>
      </c>
      <c r="C489" s="17" t="s">
        <v>1059</v>
      </c>
      <c r="D489" s="18">
        <v>5</v>
      </c>
      <c r="E489" s="19">
        <v>3</v>
      </c>
      <c r="F489" s="30" t="s">
        <v>740</v>
      </c>
      <c r="G489" s="28" t="s">
        <v>629</v>
      </c>
      <c r="H489" s="20">
        <v>9040400</v>
      </c>
      <c r="I489" s="21">
        <v>9040400</v>
      </c>
      <c r="J489" s="21">
        <f t="shared" si="8"/>
        <v>100</v>
      </c>
    </row>
    <row r="490" spans="1:10" s="22" customFormat="1" ht="13.2" x14ac:dyDescent="0.25">
      <c r="A490" s="15"/>
      <c r="B490" s="23" t="s">
        <v>741</v>
      </c>
      <c r="C490" s="17" t="s">
        <v>1059</v>
      </c>
      <c r="D490" s="18">
        <v>5</v>
      </c>
      <c r="E490" s="19">
        <v>3</v>
      </c>
      <c r="F490" s="30" t="s">
        <v>742</v>
      </c>
      <c r="G490" s="28" t="s">
        <v>0</v>
      </c>
      <c r="H490" s="20">
        <v>25000000</v>
      </c>
      <c r="I490" s="21">
        <v>25000000</v>
      </c>
      <c r="J490" s="21">
        <f t="shared" si="8"/>
        <v>100</v>
      </c>
    </row>
    <row r="491" spans="1:10" s="22" customFormat="1" ht="13.2" x14ac:dyDescent="0.25">
      <c r="A491" s="15"/>
      <c r="B491" s="24" t="s">
        <v>626</v>
      </c>
      <c r="C491" s="17" t="s">
        <v>1059</v>
      </c>
      <c r="D491" s="18">
        <v>5</v>
      </c>
      <c r="E491" s="19">
        <v>3</v>
      </c>
      <c r="F491" s="30" t="s">
        <v>742</v>
      </c>
      <c r="G491" s="28" t="s">
        <v>627</v>
      </c>
      <c r="H491" s="20">
        <v>25000000</v>
      </c>
      <c r="I491" s="21">
        <v>25000000</v>
      </c>
      <c r="J491" s="21">
        <f t="shared" si="8"/>
        <v>100</v>
      </c>
    </row>
    <row r="492" spans="1:10" s="22" customFormat="1" ht="13.2" x14ac:dyDescent="0.25">
      <c r="A492" s="15"/>
      <c r="B492" s="25" t="s">
        <v>628</v>
      </c>
      <c r="C492" s="17" t="s">
        <v>1059</v>
      </c>
      <c r="D492" s="18">
        <v>5</v>
      </c>
      <c r="E492" s="19">
        <v>3</v>
      </c>
      <c r="F492" s="30" t="s">
        <v>742</v>
      </c>
      <c r="G492" s="28" t="s">
        <v>629</v>
      </c>
      <c r="H492" s="20">
        <v>25000000</v>
      </c>
      <c r="I492" s="21">
        <v>25000000</v>
      </c>
      <c r="J492" s="21">
        <f t="shared" si="8"/>
        <v>100</v>
      </c>
    </row>
    <row r="493" spans="1:10" s="22" customFormat="1" ht="13.2" x14ac:dyDescent="0.25">
      <c r="A493" s="15"/>
      <c r="B493" s="23" t="s">
        <v>743</v>
      </c>
      <c r="C493" s="17" t="s">
        <v>1059</v>
      </c>
      <c r="D493" s="18">
        <v>5</v>
      </c>
      <c r="E493" s="19">
        <v>3</v>
      </c>
      <c r="F493" s="30" t="s">
        <v>744</v>
      </c>
      <c r="G493" s="28" t="s">
        <v>0</v>
      </c>
      <c r="H493" s="20">
        <v>9161068.2300000004</v>
      </c>
      <c r="I493" s="21">
        <v>9101903.9900000021</v>
      </c>
      <c r="J493" s="21">
        <f t="shared" si="8"/>
        <v>99.35</v>
      </c>
    </row>
    <row r="494" spans="1:10" s="22" customFormat="1" ht="26.4" x14ac:dyDescent="0.25">
      <c r="A494" s="15"/>
      <c r="B494" s="23" t="s">
        <v>745</v>
      </c>
      <c r="C494" s="17" t="s">
        <v>1059</v>
      </c>
      <c r="D494" s="18">
        <v>5</v>
      </c>
      <c r="E494" s="19">
        <v>3</v>
      </c>
      <c r="F494" s="30" t="s">
        <v>746</v>
      </c>
      <c r="G494" s="28" t="s">
        <v>0</v>
      </c>
      <c r="H494" s="20">
        <v>5180721.78</v>
      </c>
      <c r="I494" s="21">
        <v>5180721.78</v>
      </c>
      <c r="J494" s="21">
        <f t="shared" si="8"/>
        <v>100</v>
      </c>
    </row>
    <row r="495" spans="1:10" s="22" customFormat="1" ht="13.2" x14ac:dyDescent="0.25">
      <c r="A495" s="15"/>
      <c r="B495" s="23" t="s">
        <v>455</v>
      </c>
      <c r="C495" s="17" t="s">
        <v>1059</v>
      </c>
      <c r="D495" s="18">
        <v>5</v>
      </c>
      <c r="E495" s="19">
        <v>3</v>
      </c>
      <c r="F495" s="30" t="s">
        <v>747</v>
      </c>
      <c r="G495" s="28" t="s">
        <v>0</v>
      </c>
      <c r="H495" s="20">
        <v>5180721.78</v>
      </c>
      <c r="I495" s="21">
        <v>5180721.78</v>
      </c>
      <c r="J495" s="21">
        <f t="shared" si="8"/>
        <v>100</v>
      </c>
    </row>
    <row r="496" spans="1:10" s="22" customFormat="1" ht="13.2" x14ac:dyDescent="0.25">
      <c r="A496" s="15"/>
      <c r="B496" s="24" t="s">
        <v>412</v>
      </c>
      <c r="C496" s="17" t="s">
        <v>1059</v>
      </c>
      <c r="D496" s="18">
        <v>5</v>
      </c>
      <c r="E496" s="19">
        <v>3</v>
      </c>
      <c r="F496" s="30" t="s">
        <v>747</v>
      </c>
      <c r="G496" s="28" t="s">
        <v>413</v>
      </c>
      <c r="H496" s="20">
        <v>5180721.78</v>
      </c>
      <c r="I496" s="21">
        <v>5180721.78</v>
      </c>
      <c r="J496" s="21">
        <f t="shared" si="8"/>
        <v>100</v>
      </c>
    </row>
    <row r="497" spans="1:10" s="22" customFormat="1" ht="26.4" x14ac:dyDescent="0.25">
      <c r="A497" s="15"/>
      <c r="B497" s="25" t="s">
        <v>414</v>
      </c>
      <c r="C497" s="17" t="s">
        <v>1059</v>
      </c>
      <c r="D497" s="18">
        <v>5</v>
      </c>
      <c r="E497" s="19">
        <v>3</v>
      </c>
      <c r="F497" s="30" t="s">
        <v>747</v>
      </c>
      <c r="G497" s="28" t="s">
        <v>415</v>
      </c>
      <c r="H497" s="20">
        <v>5180721.78</v>
      </c>
      <c r="I497" s="21">
        <v>5180721.78</v>
      </c>
      <c r="J497" s="21">
        <f t="shared" si="8"/>
        <v>100</v>
      </c>
    </row>
    <row r="498" spans="1:10" s="22" customFormat="1" ht="26.4" x14ac:dyDescent="0.25">
      <c r="A498" s="15"/>
      <c r="B498" s="23" t="s">
        <v>748</v>
      </c>
      <c r="C498" s="17" t="s">
        <v>1059</v>
      </c>
      <c r="D498" s="18">
        <v>5</v>
      </c>
      <c r="E498" s="19">
        <v>3</v>
      </c>
      <c r="F498" s="30" t="s">
        <v>749</v>
      </c>
      <c r="G498" s="28" t="s">
        <v>0</v>
      </c>
      <c r="H498" s="20">
        <v>3694236.1</v>
      </c>
      <c r="I498" s="21">
        <v>3684708.36</v>
      </c>
      <c r="J498" s="21">
        <f t="shared" si="8"/>
        <v>99.74</v>
      </c>
    </row>
    <row r="499" spans="1:10" s="22" customFormat="1" ht="13.2" x14ac:dyDescent="0.25">
      <c r="A499" s="15"/>
      <c r="B499" s="23" t="s">
        <v>455</v>
      </c>
      <c r="C499" s="17" t="s">
        <v>1059</v>
      </c>
      <c r="D499" s="18">
        <v>5</v>
      </c>
      <c r="E499" s="19">
        <v>3</v>
      </c>
      <c r="F499" s="30" t="s">
        <v>750</v>
      </c>
      <c r="G499" s="28" t="s">
        <v>0</v>
      </c>
      <c r="H499" s="20">
        <v>3694236.1</v>
      </c>
      <c r="I499" s="21">
        <v>3684708.36</v>
      </c>
      <c r="J499" s="21">
        <f t="shared" si="8"/>
        <v>99.74</v>
      </c>
    </row>
    <row r="500" spans="1:10" s="22" customFormat="1" ht="13.2" x14ac:dyDescent="0.25">
      <c r="A500" s="15"/>
      <c r="B500" s="24" t="s">
        <v>412</v>
      </c>
      <c r="C500" s="17" t="s">
        <v>1059</v>
      </c>
      <c r="D500" s="18">
        <v>5</v>
      </c>
      <c r="E500" s="19">
        <v>3</v>
      </c>
      <c r="F500" s="30" t="s">
        <v>750</v>
      </c>
      <c r="G500" s="28" t="s">
        <v>413</v>
      </c>
      <c r="H500" s="20">
        <v>3694236.1</v>
      </c>
      <c r="I500" s="21">
        <v>3684708.36</v>
      </c>
      <c r="J500" s="21">
        <f t="shared" si="8"/>
        <v>99.74</v>
      </c>
    </row>
    <row r="501" spans="1:10" s="22" customFormat="1" ht="26.4" x14ac:dyDescent="0.25">
      <c r="A501" s="15"/>
      <c r="B501" s="25" t="s">
        <v>414</v>
      </c>
      <c r="C501" s="17" t="s">
        <v>1059</v>
      </c>
      <c r="D501" s="18">
        <v>5</v>
      </c>
      <c r="E501" s="19">
        <v>3</v>
      </c>
      <c r="F501" s="30" t="s">
        <v>750</v>
      </c>
      <c r="G501" s="28" t="s">
        <v>415</v>
      </c>
      <c r="H501" s="20">
        <v>3694236.1</v>
      </c>
      <c r="I501" s="21">
        <v>3684708.36</v>
      </c>
      <c r="J501" s="21">
        <f t="shared" si="8"/>
        <v>99.74</v>
      </c>
    </row>
    <row r="502" spans="1:10" s="22" customFormat="1" ht="13.2" x14ac:dyDescent="0.25">
      <c r="A502" s="15"/>
      <c r="B502" s="23" t="s">
        <v>751</v>
      </c>
      <c r="C502" s="17" t="s">
        <v>1059</v>
      </c>
      <c r="D502" s="18">
        <v>5</v>
      </c>
      <c r="E502" s="19">
        <v>3</v>
      </c>
      <c r="F502" s="30" t="s">
        <v>752</v>
      </c>
      <c r="G502" s="28" t="s">
        <v>0</v>
      </c>
      <c r="H502" s="20">
        <v>18197.939999999999</v>
      </c>
      <c r="I502" s="21">
        <v>18184.3</v>
      </c>
      <c r="J502" s="21">
        <f t="shared" si="8"/>
        <v>99.93</v>
      </c>
    </row>
    <row r="503" spans="1:10" s="22" customFormat="1" ht="13.2" x14ac:dyDescent="0.25">
      <c r="A503" s="15"/>
      <c r="B503" s="23" t="s">
        <v>455</v>
      </c>
      <c r="C503" s="17" t="s">
        <v>1059</v>
      </c>
      <c r="D503" s="18">
        <v>5</v>
      </c>
      <c r="E503" s="19">
        <v>3</v>
      </c>
      <c r="F503" s="30" t="s">
        <v>753</v>
      </c>
      <c r="G503" s="28" t="s">
        <v>0</v>
      </c>
      <c r="H503" s="20">
        <v>18197.939999999999</v>
      </c>
      <c r="I503" s="21">
        <v>18184.3</v>
      </c>
      <c r="J503" s="21">
        <f t="shared" si="8"/>
        <v>99.93</v>
      </c>
    </row>
    <row r="504" spans="1:10" s="22" customFormat="1" ht="13.2" x14ac:dyDescent="0.25">
      <c r="A504" s="15"/>
      <c r="B504" s="24" t="s">
        <v>412</v>
      </c>
      <c r="C504" s="17" t="s">
        <v>1059</v>
      </c>
      <c r="D504" s="18">
        <v>5</v>
      </c>
      <c r="E504" s="19">
        <v>3</v>
      </c>
      <c r="F504" s="30" t="s">
        <v>753</v>
      </c>
      <c r="G504" s="28" t="s">
        <v>413</v>
      </c>
      <c r="H504" s="20">
        <v>18197.939999999999</v>
      </c>
      <c r="I504" s="21">
        <v>18184.3</v>
      </c>
      <c r="J504" s="21">
        <f t="shared" si="8"/>
        <v>99.93</v>
      </c>
    </row>
    <row r="505" spans="1:10" s="22" customFormat="1" ht="26.4" x14ac:dyDescent="0.25">
      <c r="A505" s="15"/>
      <c r="B505" s="25" t="s">
        <v>414</v>
      </c>
      <c r="C505" s="17" t="s">
        <v>1059</v>
      </c>
      <c r="D505" s="18">
        <v>5</v>
      </c>
      <c r="E505" s="19">
        <v>3</v>
      </c>
      <c r="F505" s="30" t="s">
        <v>753</v>
      </c>
      <c r="G505" s="28" t="s">
        <v>415</v>
      </c>
      <c r="H505" s="20">
        <v>18197.939999999999</v>
      </c>
      <c r="I505" s="21">
        <v>18184.3</v>
      </c>
      <c r="J505" s="21">
        <f t="shared" si="8"/>
        <v>99.93</v>
      </c>
    </row>
    <row r="506" spans="1:10" s="22" customFormat="1" ht="13.2" x14ac:dyDescent="0.25">
      <c r="A506" s="15"/>
      <c r="B506" s="23" t="s">
        <v>754</v>
      </c>
      <c r="C506" s="17" t="s">
        <v>1059</v>
      </c>
      <c r="D506" s="18">
        <v>5</v>
      </c>
      <c r="E506" s="19">
        <v>3</v>
      </c>
      <c r="F506" s="30" t="s">
        <v>755</v>
      </c>
      <c r="G506" s="28" t="s">
        <v>0</v>
      </c>
      <c r="H506" s="20">
        <v>17622.86</v>
      </c>
      <c r="I506" s="21">
        <v>0</v>
      </c>
      <c r="J506" s="21">
        <f t="shared" si="8"/>
        <v>0</v>
      </c>
    </row>
    <row r="507" spans="1:10" s="22" customFormat="1" ht="13.2" x14ac:dyDescent="0.25">
      <c r="A507" s="15"/>
      <c r="B507" s="23" t="s">
        <v>455</v>
      </c>
      <c r="C507" s="17" t="s">
        <v>1059</v>
      </c>
      <c r="D507" s="18">
        <v>5</v>
      </c>
      <c r="E507" s="19">
        <v>3</v>
      </c>
      <c r="F507" s="30" t="s">
        <v>756</v>
      </c>
      <c r="G507" s="28" t="s">
        <v>0</v>
      </c>
      <c r="H507" s="20">
        <v>17622.86</v>
      </c>
      <c r="I507" s="21">
        <v>0</v>
      </c>
      <c r="J507" s="21">
        <f t="shared" si="8"/>
        <v>0</v>
      </c>
    </row>
    <row r="508" spans="1:10" s="22" customFormat="1" ht="13.2" x14ac:dyDescent="0.25">
      <c r="A508" s="15"/>
      <c r="B508" s="24" t="s">
        <v>412</v>
      </c>
      <c r="C508" s="17" t="s">
        <v>1059</v>
      </c>
      <c r="D508" s="18">
        <v>5</v>
      </c>
      <c r="E508" s="19">
        <v>3</v>
      </c>
      <c r="F508" s="30" t="s">
        <v>756</v>
      </c>
      <c r="G508" s="28" t="s">
        <v>413</v>
      </c>
      <c r="H508" s="20">
        <v>17622.86</v>
      </c>
      <c r="I508" s="21">
        <v>0</v>
      </c>
      <c r="J508" s="21">
        <f t="shared" si="8"/>
        <v>0</v>
      </c>
    </row>
    <row r="509" spans="1:10" s="22" customFormat="1" ht="26.4" x14ac:dyDescent="0.25">
      <c r="A509" s="15"/>
      <c r="B509" s="25" t="s">
        <v>414</v>
      </c>
      <c r="C509" s="17" t="s">
        <v>1059</v>
      </c>
      <c r="D509" s="18">
        <v>5</v>
      </c>
      <c r="E509" s="19">
        <v>3</v>
      </c>
      <c r="F509" s="30" t="s">
        <v>756</v>
      </c>
      <c r="G509" s="28" t="s">
        <v>415</v>
      </c>
      <c r="H509" s="20">
        <v>17622.86</v>
      </c>
      <c r="I509" s="21">
        <v>0</v>
      </c>
      <c r="J509" s="21">
        <f t="shared" si="8"/>
        <v>0</v>
      </c>
    </row>
    <row r="510" spans="1:10" s="22" customFormat="1" ht="26.4" x14ac:dyDescent="0.25">
      <c r="A510" s="15"/>
      <c r="B510" s="23" t="s">
        <v>757</v>
      </c>
      <c r="C510" s="17" t="s">
        <v>1059</v>
      </c>
      <c r="D510" s="18">
        <v>5</v>
      </c>
      <c r="E510" s="19">
        <v>3</v>
      </c>
      <c r="F510" s="30" t="s">
        <v>758</v>
      </c>
      <c r="G510" s="28" t="s">
        <v>0</v>
      </c>
      <c r="H510" s="20">
        <v>250289.55</v>
      </c>
      <c r="I510" s="21">
        <v>218289.55</v>
      </c>
      <c r="J510" s="21">
        <f t="shared" si="8"/>
        <v>87.21</v>
      </c>
    </row>
    <row r="511" spans="1:10" s="22" customFormat="1" ht="13.2" x14ac:dyDescent="0.25">
      <c r="A511" s="15"/>
      <c r="B511" s="23" t="s">
        <v>455</v>
      </c>
      <c r="C511" s="17" t="s">
        <v>1059</v>
      </c>
      <c r="D511" s="18">
        <v>5</v>
      </c>
      <c r="E511" s="19">
        <v>3</v>
      </c>
      <c r="F511" s="30" t="s">
        <v>759</v>
      </c>
      <c r="G511" s="28" t="s">
        <v>0</v>
      </c>
      <c r="H511" s="20">
        <v>250289.55</v>
      </c>
      <c r="I511" s="21">
        <v>218289.55</v>
      </c>
      <c r="J511" s="21">
        <f t="shared" si="8"/>
        <v>87.21</v>
      </c>
    </row>
    <row r="512" spans="1:10" s="22" customFormat="1" ht="13.2" x14ac:dyDescent="0.25">
      <c r="A512" s="15"/>
      <c r="B512" s="24" t="s">
        <v>412</v>
      </c>
      <c r="C512" s="17" t="s">
        <v>1059</v>
      </c>
      <c r="D512" s="18">
        <v>5</v>
      </c>
      <c r="E512" s="19">
        <v>3</v>
      </c>
      <c r="F512" s="30" t="s">
        <v>759</v>
      </c>
      <c r="G512" s="28" t="s">
        <v>413</v>
      </c>
      <c r="H512" s="20">
        <v>250289.55</v>
      </c>
      <c r="I512" s="21">
        <v>218289.55</v>
      </c>
      <c r="J512" s="21">
        <f t="shared" si="8"/>
        <v>87.21</v>
      </c>
    </row>
    <row r="513" spans="1:10" s="22" customFormat="1" ht="26.4" x14ac:dyDescent="0.25">
      <c r="A513" s="15"/>
      <c r="B513" s="25" t="s">
        <v>414</v>
      </c>
      <c r="C513" s="17" t="s">
        <v>1059</v>
      </c>
      <c r="D513" s="18">
        <v>5</v>
      </c>
      <c r="E513" s="19">
        <v>3</v>
      </c>
      <c r="F513" s="30" t="s">
        <v>759</v>
      </c>
      <c r="G513" s="28" t="s">
        <v>415</v>
      </c>
      <c r="H513" s="20">
        <v>250289.55</v>
      </c>
      <c r="I513" s="21">
        <v>218289.55</v>
      </c>
      <c r="J513" s="21">
        <f t="shared" si="8"/>
        <v>87.21</v>
      </c>
    </row>
    <row r="514" spans="1:10" s="22" customFormat="1" ht="26.4" x14ac:dyDescent="0.25">
      <c r="A514" s="15"/>
      <c r="B514" s="23" t="s">
        <v>760</v>
      </c>
      <c r="C514" s="17" t="s">
        <v>1059</v>
      </c>
      <c r="D514" s="18">
        <v>5</v>
      </c>
      <c r="E514" s="19">
        <v>3</v>
      </c>
      <c r="F514" s="30" t="s">
        <v>761</v>
      </c>
      <c r="G514" s="28" t="s">
        <v>0</v>
      </c>
      <c r="H514" s="20">
        <v>1429117.17</v>
      </c>
      <c r="I514" s="21">
        <v>1429117.17</v>
      </c>
      <c r="J514" s="21">
        <f t="shared" si="8"/>
        <v>100</v>
      </c>
    </row>
    <row r="515" spans="1:10" s="22" customFormat="1" ht="13.2" x14ac:dyDescent="0.25">
      <c r="A515" s="15"/>
      <c r="B515" s="23" t="s">
        <v>762</v>
      </c>
      <c r="C515" s="17" t="s">
        <v>1059</v>
      </c>
      <c r="D515" s="18">
        <v>5</v>
      </c>
      <c r="E515" s="19">
        <v>3</v>
      </c>
      <c r="F515" s="30" t="s">
        <v>763</v>
      </c>
      <c r="G515" s="28" t="s">
        <v>0</v>
      </c>
      <c r="H515" s="20">
        <v>1429117.17</v>
      </c>
      <c r="I515" s="21">
        <v>1429117.17</v>
      </c>
      <c r="J515" s="21">
        <f t="shared" si="8"/>
        <v>100</v>
      </c>
    </row>
    <row r="516" spans="1:10" s="22" customFormat="1" ht="13.2" x14ac:dyDescent="0.25">
      <c r="A516" s="15"/>
      <c r="B516" s="23" t="s">
        <v>764</v>
      </c>
      <c r="C516" s="17" t="s">
        <v>1059</v>
      </c>
      <c r="D516" s="18">
        <v>5</v>
      </c>
      <c r="E516" s="19">
        <v>3</v>
      </c>
      <c r="F516" s="30" t="s">
        <v>765</v>
      </c>
      <c r="G516" s="28" t="s">
        <v>0</v>
      </c>
      <c r="H516" s="20">
        <v>1269678.8799999999</v>
      </c>
      <c r="I516" s="21">
        <v>1269678.8799999999</v>
      </c>
      <c r="J516" s="21">
        <f t="shared" si="8"/>
        <v>100</v>
      </c>
    </row>
    <row r="517" spans="1:10" s="22" customFormat="1" ht="13.2" x14ac:dyDescent="0.25">
      <c r="A517" s="15"/>
      <c r="B517" s="23" t="s">
        <v>455</v>
      </c>
      <c r="C517" s="17" t="s">
        <v>1059</v>
      </c>
      <c r="D517" s="18">
        <v>5</v>
      </c>
      <c r="E517" s="19">
        <v>3</v>
      </c>
      <c r="F517" s="30" t="s">
        <v>766</v>
      </c>
      <c r="G517" s="28" t="s">
        <v>0</v>
      </c>
      <c r="H517" s="20">
        <v>1269678.8799999999</v>
      </c>
      <c r="I517" s="21">
        <v>1269678.8799999999</v>
      </c>
      <c r="J517" s="21">
        <f t="shared" si="8"/>
        <v>100</v>
      </c>
    </row>
    <row r="518" spans="1:10" s="22" customFormat="1" ht="39.6" x14ac:dyDescent="0.25">
      <c r="A518" s="15"/>
      <c r="B518" s="24" t="s">
        <v>405</v>
      </c>
      <c r="C518" s="17" t="s">
        <v>1059</v>
      </c>
      <c r="D518" s="18">
        <v>5</v>
      </c>
      <c r="E518" s="19">
        <v>3</v>
      </c>
      <c r="F518" s="30" t="s">
        <v>766</v>
      </c>
      <c r="G518" s="28" t="s">
        <v>406</v>
      </c>
      <c r="H518" s="20">
        <v>433968.79</v>
      </c>
      <c r="I518" s="21">
        <v>433968.79</v>
      </c>
      <c r="J518" s="21">
        <f t="shared" si="8"/>
        <v>100</v>
      </c>
    </row>
    <row r="519" spans="1:10" s="22" customFormat="1" ht="13.2" x14ac:dyDescent="0.25">
      <c r="A519" s="15"/>
      <c r="B519" s="25" t="s">
        <v>523</v>
      </c>
      <c r="C519" s="17" t="s">
        <v>1059</v>
      </c>
      <c r="D519" s="18">
        <v>5</v>
      </c>
      <c r="E519" s="19">
        <v>3</v>
      </c>
      <c r="F519" s="30" t="s">
        <v>766</v>
      </c>
      <c r="G519" s="28" t="s">
        <v>524</v>
      </c>
      <c r="H519" s="20">
        <v>433968.79</v>
      </c>
      <c r="I519" s="21">
        <v>433968.79</v>
      </c>
      <c r="J519" s="21">
        <f t="shared" si="8"/>
        <v>100</v>
      </c>
    </row>
    <row r="520" spans="1:10" s="22" customFormat="1" ht="13.2" x14ac:dyDescent="0.25">
      <c r="A520" s="15"/>
      <c r="B520" s="24" t="s">
        <v>412</v>
      </c>
      <c r="C520" s="17" t="s">
        <v>1059</v>
      </c>
      <c r="D520" s="18">
        <v>5</v>
      </c>
      <c r="E520" s="19">
        <v>3</v>
      </c>
      <c r="F520" s="30" t="s">
        <v>766</v>
      </c>
      <c r="G520" s="28" t="s">
        <v>413</v>
      </c>
      <c r="H520" s="20">
        <v>835710.09</v>
      </c>
      <c r="I520" s="21">
        <v>835710.09</v>
      </c>
      <c r="J520" s="21">
        <f t="shared" si="8"/>
        <v>100</v>
      </c>
    </row>
    <row r="521" spans="1:10" s="22" customFormat="1" ht="26.4" x14ac:dyDescent="0.25">
      <c r="A521" s="15"/>
      <c r="B521" s="25" t="s">
        <v>414</v>
      </c>
      <c r="C521" s="17" t="s">
        <v>1059</v>
      </c>
      <c r="D521" s="18">
        <v>5</v>
      </c>
      <c r="E521" s="19">
        <v>3</v>
      </c>
      <c r="F521" s="30" t="s">
        <v>766</v>
      </c>
      <c r="G521" s="28" t="s">
        <v>415</v>
      </c>
      <c r="H521" s="20">
        <v>835710.09</v>
      </c>
      <c r="I521" s="21">
        <v>835710.09</v>
      </c>
      <c r="J521" s="21">
        <f t="shared" si="8"/>
        <v>100</v>
      </c>
    </row>
    <row r="522" spans="1:10" s="22" customFormat="1" ht="13.2" x14ac:dyDescent="0.25">
      <c r="A522" s="15"/>
      <c r="B522" s="23" t="s">
        <v>767</v>
      </c>
      <c r="C522" s="17" t="s">
        <v>1059</v>
      </c>
      <c r="D522" s="18">
        <v>5</v>
      </c>
      <c r="E522" s="19">
        <v>3</v>
      </c>
      <c r="F522" s="30" t="s">
        <v>768</v>
      </c>
      <c r="G522" s="28" t="s">
        <v>0</v>
      </c>
      <c r="H522" s="20">
        <v>159438.29</v>
      </c>
      <c r="I522" s="21">
        <v>159438.29</v>
      </c>
      <c r="J522" s="21">
        <f t="shared" si="8"/>
        <v>100</v>
      </c>
    </row>
    <row r="523" spans="1:10" s="22" customFormat="1" ht="13.2" x14ac:dyDescent="0.25">
      <c r="A523" s="15"/>
      <c r="B523" s="23" t="s">
        <v>455</v>
      </c>
      <c r="C523" s="17" t="s">
        <v>1059</v>
      </c>
      <c r="D523" s="18">
        <v>5</v>
      </c>
      <c r="E523" s="19">
        <v>3</v>
      </c>
      <c r="F523" s="30" t="s">
        <v>769</v>
      </c>
      <c r="G523" s="28" t="s">
        <v>0</v>
      </c>
      <c r="H523" s="20">
        <v>159438.29</v>
      </c>
      <c r="I523" s="21">
        <v>159438.29</v>
      </c>
      <c r="J523" s="21">
        <f t="shared" si="8"/>
        <v>100</v>
      </c>
    </row>
    <row r="524" spans="1:10" s="22" customFormat="1" ht="13.2" x14ac:dyDescent="0.25">
      <c r="A524" s="15"/>
      <c r="B524" s="24" t="s">
        <v>412</v>
      </c>
      <c r="C524" s="17" t="s">
        <v>1059</v>
      </c>
      <c r="D524" s="18">
        <v>5</v>
      </c>
      <c r="E524" s="19">
        <v>3</v>
      </c>
      <c r="F524" s="30" t="s">
        <v>769</v>
      </c>
      <c r="G524" s="28" t="s">
        <v>413</v>
      </c>
      <c r="H524" s="20">
        <v>159438.29</v>
      </c>
      <c r="I524" s="21">
        <v>159438.29</v>
      </c>
      <c r="J524" s="21">
        <f t="shared" ref="J524:J587" si="9">ROUND(I524/H524*100,2)</f>
        <v>100</v>
      </c>
    </row>
    <row r="525" spans="1:10" s="22" customFormat="1" ht="26.4" x14ac:dyDescent="0.25">
      <c r="A525" s="15"/>
      <c r="B525" s="25" t="s">
        <v>414</v>
      </c>
      <c r="C525" s="17" t="s">
        <v>1059</v>
      </c>
      <c r="D525" s="18">
        <v>5</v>
      </c>
      <c r="E525" s="19">
        <v>3</v>
      </c>
      <c r="F525" s="30" t="s">
        <v>769</v>
      </c>
      <c r="G525" s="28" t="s">
        <v>415</v>
      </c>
      <c r="H525" s="20">
        <v>159438.29</v>
      </c>
      <c r="I525" s="21">
        <v>159438.29</v>
      </c>
      <c r="J525" s="21">
        <f t="shared" si="9"/>
        <v>100</v>
      </c>
    </row>
    <row r="526" spans="1:10" s="22" customFormat="1" ht="13.2" x14ac:dyDescent="0.25">
      <c r="A526" s="15"/>
      <c r="B526" s="23" t="s">
        <v>401</v>
      </c>
      <c r="C526" s="17" t="s">
        <v>1059</v>
      </c>
      <c r="D526" s="18">
        <v>5</v>
      </c>
      <c r="E526" s="19">
        <v>3</v>
      </c>
      <c r="F526" s="30" t="s">
        <v>402</v>
      </c>
      <c r="G526" s="28" t="s">
        <v>0</v>
      </c>
      <c r="H526" s="20">
        <v>1534042.08</v>
      </c>
      <c r="I526" s="21">
        <v>1503954.2999999998</v>
      </c>
      <c r="J526" s="21">
        <f t="shared" si="9"/>
        <v>98.04</v>
      </c>
    </row>
    <row r="527" spans="1:10" s="22" customFormat="1" ht="13.2" x14ac:dyDescent="0.25">
      <c r="A527" s="15"/>
      <c r="B527" s="23" t="s">
        <v>770</v>
      </c>
      <c r="C527" s="17" t="s">
        <v>1059</v>
      </c>
      <c r="D527" s="18">
        <v>5</v>
      </c>
      <c r="E527" s="19">
        <v>3</v>
      </c>
      <c r="F527" s="30" t="s">
        <v>771</v>
      </c>
      <c r="G527" s="28" t="s">
        <v>0</v>
      </c>
      <c r="H527" s="20">
        <v>573584.11</v>
      </c>
      <c r="I527" s="21">
        <v>544584.11</v>
      </c>
      <c r="J527" s="21">
        <f t="shared" si="9"/>
        <v>94.94</v>
      </c>
    </row>
    <row r="528" spans="1:10" s="22" customFormat="1" ht="13.2" x14ac:dyDescent="0.25">
      <c r="A528" s="15"/>
      <c r="B528" s="24" t="s">
        <v>416</v>
      </c>
      <c r="C528" s="17" t="s">
        <v>1059</v>
      </c>
      <c r="D528" s="18">
        <v>5</v>
      </c>
      <c r="E528" s="19">
        <v>3</v>
      </c>
      <c r="F528" s="30" t="s">
        <v>771</v>
      </c>
      <c r="G528" s="28" t="s">
        <v>417</v>
      </c>
      <c r="H528" s="20">
        <v>573584.11</v>
      </c>
      <c r="I528" s="21">
        <v>544584.11</v>
      </c>
      <c r="J528" s="21">
        <f t="shared" si="9"/>
        <v>94.94</v>
      </c>
    </row>
    <row r="529" spans="1:10" s="22" customFormat="1" ht="26.4" x14ac:dyDescent="0.25">
      <c r="A529" s="15"/>
      <c r="B529" s="25" t="s">
        <v>599</v>
      </c>
      <c r="C529" s="17" t="s">
        <v>1059</v>
      </c>
      <c r="D529" s="18">
        <v>5</v>
      </c>
      <c r="E529" s="19">
        <v>3</v>
      </c>
      <c r="F529" s="30" t="s">
        <v>771</v>
      </c>
      <c r="G529" s="28" t="s">
        <v>600</v>
      </c>
      <c r="H529" s="20">
        <v>573584.11</v>
      </c>
      <c r="I529" s="21">
        <v>544584.11</v>
      </c>
      <c r="J529" s="21">
        <f t="shared" si="9"/>
        <v>94.94</v>
      </c>
    </row>
    <row r="530" spans="1:10" s="22" customFormat="1" ht="13.2" x14ac:dyDescent="0.25">
      <c r="A530" s="15"/>
      <c r="B530" s="23" t="s">
        <v>772</v>
      </c>
      <c r="C530" s="17" t="s">
        <v>1059</v>
      </c>
      <c r="D530" s="18">
        <v>5</v>
      </c>
      <c r="E530" s="19">
        <v>3</v>
      </c>
      <c r="F530" s="30" t="s">
        <v>773</v>
      </c>
      <c r="G530" s="28" t="s">
        <v>0</v>
      </c>
      <c r="H530" s="20">
        <v>560457.97</v>
      </c>
      <c r="I530" s="21">
        <v>559437.52</v>
      </c>
      <c r="J530" s="21">
        <f t="shared" si="9"/>
        <v>99.82</v>
      </c>
    </row>
    <row r="531" spans="1:10" s="22" customFormat="1" ht="13.2" x14ac:dyDescent="0.25">
      <c r="A531" s="15"/>
      <c r="B531" s="24" t="s">
        <v>412</v>
      </c>
      <c r="C531" s="17" t="s">
        <v>1059</v>
      </c>
      <c r="D531" s="18">
        <v>5</v>
      </c>
      <c r="E531" s="19">
        <v>3</v>
      </c>
      <c r="F531" s="30" t="s">
        <v>773</v>
      </c>
      <c r="G531" s="28" t="s">
        <v>413</v>
      </c>
      <c r="H531" s="20">
        <v>560457.97</v>
      </c>
      <c r="I531" s="21">
        <v>559437.52</v>
      </c>
      <c r="J531" s="21">
        <f t="shared" si="9"/>
        <v>99.82</v>
      </c>
    </row>
    <row r="532" spans="1:10" s="22" customFormat="1" ht="26.4" x14ac:dyDescent="0.25">
      <c r="A532" s="15"/>
      <c r="B532" s="25" t="s">
        <v>414</v>
      </c>
      <c r="C532" s="17" t="s">
        <v>1059</v>
      </c>
      <c r="D532" s="18">
        <v>5</v>
      </c>
      <c r="E532" s="19">
        <v>3</v>
      </c>
      <c r="F532" s="30" t="s">
        <v>773</v>
      </c>
      <c r="G532" s="28" t="s">
        <v>415</v>
      </c>
      <c r="H532" s="20">
        <v>560457.97</v>
      </c>
      <c r="I532" s="21">
        <v>559437.52</v>
      </c>
      <c r="J532" s="21">
        <f t="shared" si="9"/>
        <v>99.82</v>
      </c>
    </row>
    <row r="533" spans="1:10" s="22" customFormat="1" ht="26.4" x14ac:dyDescent="0.25">
      <c r="A533" s="15"/>
      <c r="B533" s="23" t="s">
        <v>774</v>
      </c>
      <c r="C533" s="17" t="s">
        <v>1059</v>
      </c>
      <c r="D533" s="18">
        <v>5</v>
      </c>
      <c r="E533" s="19">
        <v>3</v>
      </c>
      <c r="F533" s="30" t="s">
        <v>775</v>
      </c>
      <c r="G533" s="28" t="s">
        <v>0</v>
      </c>
      <c r="H533" s="20">
        <v>400000</v>
      </c>
      <c r="I533" s="21">
        <v>399932.67</v>
      </c>
      <c r="J533" s="21">
        <f t="shared" si="9"/>
        <v>99.98</v>
      </c>
    </row>
    <row r="534" spans="1:10" s="22" customFormat="1" ht="13.2" x14ac:dyDescent="0.25">
      <c r="A534" s="15"/>
      <c r="B534" s="24" t="s">
        <v>412</v>
      </c>
      <c r="C534" s="17" t="s">
        <v>1059</v>
      </c>
      <c r="D534" s="18">
        <v>5</v>
      </c>
      <c r="E534" s="19">
        <v>3</v>
      </c>
      <c r="F534" s="30" t="s">
        <v>775</v>
      </c>
      <c r="G534" s="28" t="s">
        <v>413</v>
      </c>
      <c r="H534" s="20">
        <v>400000</v>
      </c>
      <c r="I534" s="21">
        <v>399932.67</v>
      </c>
      <c r="J534" s="21">
        <f t="shared" si="9"/>
        <v>99.98</v>
      </c>
    </row>
    <row r="535" spans="1:10" s="22" customFormat="1" ht="26.4" x14ac:dyDescent="0.25">
      <c r="A535" s="15"/>
      <c r="B535" s="25" t="s">
        <v>414</v>
      </c>
      <c r="C535" s="17" t="s">
        <v>1059</v>
      </c>
      <c r="D535" s="18">
        <v>5</v>
      </c>
      <c r="E535" s="19">
        <v>3</v>
      </c>
      <c r="F535" s="30" t="s">
        <v>775</v>
      </c>
      <c r="G535" s="28" t="s">
        <v>415</v>
      </c>
      <c r="H535" s="20">
        <v>400000</v>
      </c>
      <c r="I535" s="21">
        <v>399932.67</v>
      </c>
      <c r="J535" s="21">
        <f t="shared" si="9"/>
        <v>99.98</v>
      </c>
    </row>
    <row r="536" spans="1:10" s="22" customFormat="1" ht="13.2" x14ac:dyDescent="0.25">
      <c r="A536" s="15"/>
      <c r="B536" s="16" t="s">
        <v>776</v>
      </c>
      <c r="C536" s="17" t="s">
        <v>1059</v>
      </c>
      <c r="D536" s="18">
        <v>5</v>
      </c>
      <c r="E536" s="19">
        <v>5</v>
      </c>
      <c r="F536" s="30" t="s">
        <v>0</v>
      </c>
      <c r="G536" s="28" t="s">
        <v>0</v>
      </c>
      <c r="H536" s="20">
        <v>7423013.3300000001</v>
      </c>
      <c r="I536" s="21">
        <v>7299978.8499999996</v>
      </c>
      <c r="J536" s="21">
        <f t="shared" si="9"/>
        <v>98.34</v>
      </c>
    </row>
    <row r="537" spans="1:10" s="22" customFormat="1" ht="26.4" x14ac:dyDescent="0.25">
      <c r="A537" s="15"/>
      <c r="B537" s="23" t="s">
        <v>713</v>
      </c>
      <c r="C537" s="17" t="s">
        <v>1059</v>
      </c>
      <c r="D537" s="18">
        <v>5</v>
      </c>
      <c r="E537" s="19">
        <v>5</v>
      </c>
      <c r="F537" s="30" t="s">
        <v>714</v>
      </c>
      <c r="G537" s="28" t="s">
        <v>0</v>
      </c>
      <c r="H537" s="20">
        <v>4208373.43</v>
      </c>
      <c r="I537" s="21">
        <v>4192510.17</v>
      </c>
      <c r="J537" s="21">
        <f t="shared" si="9"/>
        <v>99.62</v>
      </c>
    </row>
    <row r="538" spans="1:10" s="22" customFormat="1" ht="26.4" x14ac:dyDescent="0.25">
      <c r="A538" s="15"/>
      <c r="B538" s="23" t="s">
        <v>777</v>
      </c>
      <c r="C538" s="17" t="s">
        <v>1059</v>
      </c>
      <c r="D538" s="18">
        <v>5</v>
      </c>
      <c r="E538" s="19">
        <v>5</v>
      </c>
      <c r="F538" s="30" t="s">
        <v>778</v>
      </c>
      <c r="G538" s="28" t="s">
        <v>0</v>
      </c>
      <c r="H538" s="20">
        <v>4208373.43</v>
      </c>
      <c r="I538" s="21">
        <v>4192510.17</v>
      </c>
      <c r="J538" s="21">
        <f t="shared" si="9"/>
        <v>99.62</v>
      </c>
    </row>
    <row r="539" spans="1:10" s="22" customFormat="1" ht="26.4" x14ac:dyDescent="0.25">
      <c r="A539" s="15"/>
      <c r="B539" s="23" t="s">
        <v>779</v>
      </c>
      <c r="C539" s="17" t="s">
        <v>1059</v>
      </c>
      <c r="D539" s="18">
        <v>5</v>
      </c>
      <c r="E539" s="19">
        <v>5</v>
      </c>
      <c r="F539" s="30" t="s">
        <v>780</v>
      </c>
      <c r="G539" s="28" t="s">
        <v>0</v>
      </c>
      <c r="H539" s="20">
        <v>4208373.43</v>
      </c>
      <c r="I539" s="21">
        <v>4192510.17</v>
      </c>
      <c r="J539" s="21">
        <f t="shared" si="9"/>
        <v>99.62</v>
      </c>
    </row>
    <row r="540" spans="1:10" s="22" customFormat="1" ht="13.2" x14ac:dyDescent="0.25">
      <c r="A540" s="15"/>
      <c r="B540" s="23" t="s">
        <v>410</v>
      </c>
      <c r="C540" s="17" t="s">
        <v>1059</v>
      </c>
      <c r="D540" s="18">
        <v>5</v>
      </c>
      <c r="E540" s="19">
        <v>5</v>
      </c>
      <c r="F540" s="30" t="s">
        <v>781</v>
      </c>
      <c r="G540" s="28" t="s">
        <v>0</v>
      </c>
      <c r="H540" s="20">
        <v>4208373.43</v>
      </c>
      <c r="I540" s="21">
        <v>4192510.17</v>
      </c>
      <c r="J540" s="21">
        <f t="shared" si="9"/>
        <v>99.62</v>
      </c>
    </row>
    <row r="541" spans="1:10" s="22" customFormat="1" ht="39.6" x14ac:dyDescent="0.25">
      <c r="A541" s="15"/>
      <c r="B541" s="24" t="s">
        <v>405</v>
      </c>
      <c r="C541" s="17" t="s">
        <v>1059</v>
      </c>
      <c r="D541" s="18">
        <v>5</v>
      </c>
      <c r="E541" s="19">
        <v>5</v>
      </c>
      <c r="F541" s="30" t="s">
        <v>781</v>
      </c>
      <c r="G541" s="28" t="s">
        <v>406</v>
      </c>
      <c r="H541" s="20">
        <v>4208373.43</v>
      </c>
      <c r="I541" s="21">
        <v>4192510.17</v>
      </c>
      <c r="J541" s="21">
        <f t="shared" si="9"/>
        <v>99.62</v>
      </c>
    </row>
    <row r="542" spans="1:10" s="22" customFormat="1" ht="13.2" x14ac:dyDescent="0.25">
      <c r="A542" s="15"/>
      <c r="B542" s="25" t="s">
        <v>407</v>
      </c>
      <c r="C542" s="17" t="s">
        <v>1059</v>
      </c>
      <c r="D542" s="18">
        <v>5</v>
      </c>
      <c r="E542" s="19">
        <v>5</v>
      </c>
      <c r="F542" s="30" t="s">
        <v>781</v>
      </c>
      <c r="G542" s="28" t="s">
        <v>408</v>
      </c>
      <c r="H542" s="20">
        <v>4208373.43</v>
      </c>
      <c r="I542" s="21">
        <v>4192510.17</v>
      </c>
      <c r="J542" s="21">
        <f t="shared" si="9"/>
        <v>99.62</v>
      </c>
    </row>
    <row r="543" spans="1:10" s="22" customFormat="1" ht="26.4" x14ac:dyDescent="0.25">
      <c r="A543" s="15"/>
      <c r="B543" s="23" t="s">
        <v>760</v>
      </c>
      <c r="C543" s="17" t="s">
        <v>1059</v>
      </c>
      <c r="D543" s="18">
        <v>5</v>
      </c>
      <c r="E543" s="19">
        <v>5</v>
      </c>
      <c r="F543" s="30" t="s">
        <v>761</v>
      </c>
      <c r="G543" s="28" t="s">
        <v>0</v>
      </c>
      <c r="H543" s="20">
        <v>3213939.9</v>
      </c>
      <c r="I543" s="21">
        <v>3106768.68</v>
      </c>
      <c r="J543" s="21">
        <f t="shared" si="9"/>
        <v>96.67</v>
      </c>
    </row>
    <row r="544" spans="1:10" s="22" customFormat="1" ht="13.2" x14ac:dyDescent="0.25">
      <c r="A544" s="15"/>
      <c r="B544" s="23" t="s">
        <v>782</v>
      </c>
      <c r="C544" s="17" t="s">
        <v>1059</v>
      </c>
      <c r="D544" s="18">
        <v>5</v>
      </c>
      <c r="E544" s="19">
        <v>5</v>
      </c>
      <c r="F544" s="30" t="s">
        <v>783</v>
      </c>
      <c r="G544" s="28" t="s">
        <v>0</v>
      </c>
      <c r="H544" s="20">
        <v>3213939.9</v>
      </c>
      <c r="I544" s="21">
        <v>3106768.68</v>
      </c>
      <c r="J544" s="21">
        <f t="shared" si="9"/>
        <v>96.67</v>
      </c>
    </row>
    <row r="545" spans="1:10" s="22" customFormat="1" ht="13.2" x14ac:dyDescent="0.25">
      <c r="A545" s="15"/>
      <c r="B545" s="23" t="s">
        <v>784</v>
      </c>
      <c r="C545" s="17" t="s">
        <v>1059</v>
      </c>
      <c r="D545" s="18">
        <v>5</v>
      </c>
      <c r="E545" s="19">
        <v>5</v>
      </c>
      <c r="F545" s="30" t="s">
        <v>785</v>
      </c>
      <c r="G545" s="28" t="s">
        <v>0</v>
      </c>
      <c r="H545" s="20">
        <v>3213939.9</v>
      </c>
      <c r="I545" s="21">
        <v>3106768.68</v>
      </c>
      <c r="J545" s="21">
        <f t="shared" si="9"/>
        <v>96.67</v>
      </c>
    </row>
    <row r="546" spans="1:10" s="22" customFormat="1" ht="13.2" x14ac:dyDescent="0.25">
      <c r="A546" s="15"/>
      <c r="B546" s="23" t="s">
        <v>410</v>
      </c>
      <c r="C546" s="17" t="s">
        <v>1059</v>
      </c>
      <c r="D546" s="18">
        <v>5</v>
      </c>
      <c r="E546" s="19">
        <v>5</v>
      </c>
      <c r="F546" s="30" t="s">
        <v>786</v>
      </c>
      <c r="G546" s="28" t="s">
        <v>0</v>
      </c>
      <c r="H546" s="20">
        <v>3213939.9</v>
      </c>
      <c r="I546" s="21">
        <v>3106768.68</v>
      </c>
      <c r="J546" s="21">
        <f t="shared" si="9"/>
        <v>96.67</v>
      </c>
    </row>
    <row r="547" spans="1:10" s="22" customFormat="1" ht="39.6" x14ac:dyDescent="0.25">
      <c r="A547" s="15"/>
      <c r="B547" s="24" t="s">
        <v>405</v>
      </c>
      <c r="C547" s="17" t="s">
        <v>1059</v>
      </c>
      <c r="D547" s="18">
        <v>5</v>
      </c>
      <c r="E547" s="19">
        <v>5</v>
      </c>
      <c r="F547" s="30" t="s">
        <v>786</v>
      </c>
      <c r="G547" s="28" t="s">
        <v>406</v>
      </c>
      <c r="H547" s="20">
        <v>3213939.9</v>
      </c>
      <c r="I547" s="21">
        <v>3106768.68</v>
      </c>
      <c r="J547" s="21">
        <f t="shared" si="9"/>
        <v>96.67</v>
      </c>
    </row>
    <row r="548" spans="1:10" s="22" customFormat="1" ht="13.2" x14ac:dyDescent="0.25">
      <c r="A548" s="15"/>
      <c r="B548" s="25" t="s">
        <v>407</v>
      </c>
      <c r="C548" s="17" t="s">
        <v>1059</v>
      </c>
      <c r="D548" s="18">
        <v>5</v>
      </c>
      <c r="E548" s="19">
        <v>5</v>
      </c>
      <c r="F548" s="30" t="s">
        <v>786</v>
      </c>
      <c r="G548" s="28" t="s">
        <v>408</v>
      </c>
      <c r="H548" s="20">
        <v>3213939.9</v>
      </c>
      <c r="I548" s="21">
        <v>3106768.68</v>
      </c>
      <c r="J548" s="21">
        <f t="shared" si="9"/>
        <v>96.67</v>
      </c>
    </row>
    <row r="549" spans="1:10" s="22" customFormat="1" ht="13.2" x14ac:dyDescent="0.25">
      <c r="A549" s="15"/>
      <c r="B549" s="23" t="s">
        <v>401</v>
      </c>
      <c r="C549" s="17" t="s">
        <v>1059</v>
      </c>
      <c r="D549" s="18">
        <v>5</v>
      </c>
      <c r="E549" s="19">
        <v>5</v>
      </c>
      <c r="F549" s="30" t="s">
        <v>402</v>
      </c>
      <c r="G549" s="28" t="s">
        <v>0</v>
      </c>
      <c r="H549" s="20">
        <v>700</v>
      </c>
      <c r="I549" s="21">
        <v>700</v>
      </c>
      <c r="J549" s="21">
        <f t="shared" si="9"/>
        <v>100</v>
      </c>
    </row>
    <row r="550" spans="1:10" s="22" customFormat="1" ht="79.2" x14ac:dyDescent="0.25">
      <c r="A550" s="15"/>
      <c r="B550" s="23" t="s">
        <v>787</v>
      </c>
      <c r="C550" s="17" t="s">
        <v>1059</v>
      </c>
      <c r="D550" s="18">
        <v>5</v>
      </c>
      <c r="E550" s="19">
        <v>5</v>
      </c>
      <c r="F550" s="30" t="s">
        <v>788</v>
      </c>
      <c r="G550" s="28" t="s">
        <v>0</v>
      </c>
      <c r="H550" s="20">
        <v>700</v>
      </c>
      <c r="I550" s="21">
        <v>700</v>
      </c>
      <c r="J550" s="21">
        <f t="shared" si="9"/>
        <v>100</v>
      </c>
    </row>
    <row r="551" spans="1:10" s="22" customFormat="1" ht="39.6" x14ac:dyDescent="0.25">
      <c r="A551" s="15"/>
      <c r="B551" s="24" t="s">
        <v>405</v>
      </c>
      <c r="C551" s="17" t="s">
        <v>1059</v>
      </c>
      <c r="D551" s="18">
        <v>5</v>
      </c>
      <c r="E551" s="19">
        <v>5</v>
      </c>
      <c r="F551" s="30" t="s">
        <v>788</v>
      </c>
      <c r="G551" s="28" t="s">
        <v>406</v>
      </c>
      <c r="H551" s="20">
        <v>700</v>
      </c>
      <c r="I551" s="21">
        <v>700</v>
      </c>
      <c r="J551" s="21">
        <f t="shared" si="9"/>
        <v>100</v>
      </c>
    </row>
    <row r="552" spans="1:10" s="22" customFormat="1" ht="13.2" x14ac:dyDescent="0.25">
      <c r="A552" s="15"/>
      <c r="B552" s="25" t="s">
        <v>407</v>
      </c>
      <c r="C552" s="17" t="s">
        <v>1059</v>
      </c>
      <c r="D552" s="18">
        <v>5</v>
      </c>
      <c r="E552" s="19">
        <v>5</v>
      </c>
      <c r="F552" s="30" t="s">
        <v>788</v>
      </c>
      <c r="G552" s="28" t="s">
        <v>408</v>
      </c>
      <c r="H552" s="20">
        <v>700</v>
      </c>
      <c r="I552" s="21">
        <v>700</v>
      </c>
      <c r="J552" s="21">
        <f t="shared" si="9"/>
        <v>100</v>
      </c>
    </row>
    <row r="553" spans="1:10" s="22" customFormat="1" ht="13.2" x14ac:dyDescent="0.25">
      <c r="A553" s="15" t="s">
        <v>1068</v>
      </c>
      <c r="B553" s="16" t="s">
        <v>789</v>
      </c>
      <c r="C553" s="17" t="s">
        <v>1059</v>
      </c>
      <c r="D553" s="18">
        <v>6</v>
      </c>
      <c r="E553" s="19" t="s">
        <v>0</v>
      </c>
      <c r="F553" s="30" t="s">
        <v>0</v>
      </c>
      <c r="G553" s="28" t="s">
        <v>0</v>
      </c>
      <c r="H553" s="20">
        <v>226687.63</v>
      </c>
      <c r="I553" s="21">
        <v>226687.63</v>
      </c>
      <c r="J553" s="21">
        <f t="shared" si="9"/>
        <v>100</v>
      </c>
    </row>
    <row r="554" spans="1:10" s="22" customFormat="1" ht="13.2" x14ac:dyDescent="0.25">
      <c r="A554" s="15"/>
      <c r="B554" s="16" t="s">
        <v>790</v>
      </c>
      <c r="C554" s="17" t="s">
        <v>1059</v>
      </c>
      <c r="D554" s="18">
        <v>6</v>
      </c>
      <c r="E554" s="19">
        <v>5</v>
      </c>
      <c r="F554" s="30" t="s">
        <v>0</v>
      </c>
      <c r="G554" s="28" t="s">
        <v>0</v>
      </c>
      <c r="H554" s="20">
        <v>226687.63</v>
      </c>
      <c r="I554" s="21">
        <v>226687.63</v>
      </c>
      <c r="J554" s="21">
        <f t="shared" si="9"/>
        <v>100</v>
      </c>
    </row>
    <row r="555" spans="1:10" s="22" customFormat="1" ht="26.4" x14ac:dyDescent="0.25">
      <c r="A555" s="15"/>
      <c r="B555" s="23" t="s">
        <v>760</v>
      </c>
      <c r="C555" s="17" t="s">
        <v>1059</v>
      </c>
      <c r="D555" s="18">
        <v>6</v>
      </c>
      <c r="E555" s="19">
        <v>5</v>
      </c>
      <c r="F555" s="30" t="s">
        <v>761</v>
      </c>
      <c r="G555" s="28" t="s">
        <v>0</v>
      </c>
      <c r="H555" s="20">
        <v>226687.63</v>
      </c>
      <c r="I555" s="21">
        <v>226687.63</v>
      </c>
      <c r="J555" s="21">
        <f t="shared" si="9"/>
        <v>100</v>
      </c>
    </row>
    <row r="556" spans="1:10" s="22" customFormat="1" ht="13.2" x14ac:dyDescent="0.25">
      <c r="A556" s="15"/>
      <c r="B556" s="23" t="s">
        <v>791</v>
      </c>
      <c r="C556" s="17" t="s">
        <v>1059</v>
      </c>
      <c r="D556" s="18">
        <v>6</v>
      </c>
      <c r="E556" s="19">
        <v>5</v>
      </c>
      <c r="F556" s="30" t="s">
        <v>792</v>
      </c>
      <c r="G556" s="28" t="s">
        <v>0</v>
      </c>
      <c r="H556" s="20">
        <v>226687.63</v>
      </c>
      <c r="I556" s="21">
        <v>226687.63</v>
      </c>
      <c r="J556" s="21">
        <f t="shared" si="9"/>
        <v>100</v>
      </c>
    </row>
    <row r="557" spans="1:10" s="22" customFormat="1" ht="26.4" x14ac:dyDescent="0.25">
      <c r="A557" s="15"/>
      <c r="B557" s="23" t="s">
        <v>793</v>
      </c>
      <c r="C557" s="17" t="s">
        <v>1059</v>
      </c>
      <c r="D557" s="18">
        <v>6</v>
      </c>
      <c r="E557" s="19">
        <v>5</v>
      </c>
      <c r="F557" s="30" t="s">
        <v>794</v>
      </c>
      <c r="G557" s="28" t="s">
        <v>0</v>
      </c>
      <c r="H557" s="20">
        <v>226687.63</v>
      </c>
      <c r="I557" s="21">
        <v>226687.63</v>
      </c>
      <c r="J557" s="21">
        <f t="shared" si="9"/>
        <v>100</v>
      </c>
    </row>
    <row r="558" spans="1:10" s="22" customFormat="1" ht="13.2" x14ac:dyDescent="0.25">
      <c r="A558" s="15"/>
      <c r="B558" s="23" t="s">
        <v>455</v>
      </c>
      <c r="C558" s="17" t="s">
        <v>1059</v>
      </c>
      <c r="D558" s="18">
        <v>6</v>
      </c>
      <c r="E558" s="19">
        <v>5</v>
      </c>
      <c r="F558" s="30" t="s">
        <v>795</v>
      </c>
      <c r="G558" s="28" t="s">
        <v>0</v>
      </c>
      <c r="H558" s="20">
        <v>226687.63</v>
      </c>
      <c r="I558" s="21">
        <v>226687.63</v>
      </c>
      <c r="J558" s="21">
        <f t="shared" si="9"/>
        <v>100</v>
      </c>
    </row>
    <row r="559" spans="1:10" s="22" customFormat="1" ht="13.2" x14ac:dyDescent="0.25">
      <c r="A559" s="15"/>
      <c r="B559" s="24" t="s">
        <v>412</v>
      </c>
      <c r="C559" s="17" t="s">
        <v>1059</v>
      </c>
      <c r="D559" s="18">
        <v>6</v>
      </c>
      <c r="E559" s="19">
        <v>5</v>
      </c>
      <c r="F559" s="30" t="s">
        <v>795</v>
      </c>
      <c r="G559" s="28" t="s">
        <v>413</v>
      </c>
      <c r="H559" s="20">
        <v>226687.63</v>
      </c>
      <c r="I559" s="21">
        <v>226687.63</v>
      </c>
      <c r="J559" s="21">
        <f t="shared" si="9"/>
        <v>100</v>
      </c>
    </row>
    <row r="560" spans="1:10" s="22" customFormat="1" ht="26.4" x14ac:dyDescent="0.25">
      <c r="A560" s="15"/>
      <c r="B560" s="25" t="s">
        <v>414</v>
      </c>
      <c r="C560" s="17" t="s">
        <v>1059</v>
      </c>
      <c r="D560" s="18">
        <v>6</v>
      </c>
      <c r="E560" s="19">
        <v>5</v>
      </c>
      <c r="F560" s="30" t="s">
        <v>795</v>
      </c>
      <c r="G560" s="28" t="s">
        <v>415</v>
      </c>
      <c r="H560" s="20">
        <v>226687.63</v>
      </c>
      <c r="I560" s="21">
        <v>226687.63</v>
      </c>
      <c r="J560" s="21">
        <f t="shared" si="9"/>
        <v>100</v>
      </c>
    </row>
    <row r="561" spans="1:10" s="22" customFormat="1" ht="13.2" x14ac:dyDescent="0.25">
      <c r="A561" s="15" t="s">
        <v>1069</v>
      </c>
      <c r="B561" s="16" t="s">
        <v>796</v>
      </c>
      <c r="C561" s="17" t="s">
        <v>1059</v>
      </c>
      <c r="D561" s="18">
        <v>7</v>
      </c>
      <c r="E561" s="19" t="s">
        <v>0</v>
      </c>
      <c r="F561" s="30" t="s">
        <v>0</v>
      </c>
      <c r="G561" s="28" t="s">
        <v>0</v>
      </c>
      <c r="H561" s="20">
        <v>672398175.50000012</v>
      </c>
      <c r="I561" s="21">
        <v>667755754.53999996</v>
      </c>
      <c r="J561" s="21">
        <f t="shared" si="9"/>
        <v>99.31</v>
      </c>
    </row>
    <row r="562" spans="1:10" s="22" customFormat="1" ht="13.2" x14ac:dyDescent="0.25">
      <c r="A562" s="15"/>
      <c r="B562" s="16" t="s">
        <v>797</v>
      </c>
      <c r="C562" s="17" t="s">
        <v>1059</v>
      </c>
      <c r="D562" s="18">
        <v>7</v>
      </c>
      <c r="E562" s="19">
        <v>1</v>
      </c>
      <c r="F562" s="30" t="s">
        <v>0</v>
      </c>
      <c r="G562" s="28" t="s">
        <v>0</v>
      </c>
      <c r="H562" s="20">
        <v>227615239.43000001</v>
      </c>
      <c r="I562" s="21">
        <v>227613747.43000001</v>
      </c>
      <c r="J562" s="21">
        <f t="shared" si="9"/>
        <v>100</v>
      </c>
    </row>
    <row r="563" spans="1:10" s="22" customFormat="1" ht="13.2" x14ac:dyDescent="0.25">
      <c r="A563" s="15"/>
      <c r="B563" s="23" t="s">
        <v>798</v>
      </c>
      <c r="C563" s="17" t="s">
        <v>1059</v>
      </c>
      <c r="D563" s="18">
        <v>7</v>
      </c>
      <c r="E563" s="19">
        <v>1</v>
      </c>
      <c r="F563" s="30" t="s">
        <v>799</v>
      </c>
      <c r="G563" s="28" t="s">
        <v>0</v>
      </c>
      <c r="H563" s="20">
        <v>227615239.43000001</v>
      </c>
      <c r="I563" s="21">
        <v>227613747.43000001</v>
      </c>
      <c r="J563" s="21">
        <f t="shared" si="9"/>
        <v>100</v>
      </c>
    </row>
    <row r="564" spans="1:10" s="22" customFormat="1" ht="13.2" x14ac:dyDescent="0.25">
      <c r="A564" s="15"/>
      <c r="B564" s="23" t="s">
        <v>800</v>
      </c>
      <c r="C564" s="17" t="s">
        <v>1059</v>
      </c>
      <c r="D564" s="18">
        <v>7</v>
      </c>
      <c r="E564" s="19">
        <v>1</v>
      </c>
      <c r="F564" s="30" t="s">
        <v>801</v>
      </c>
      <c r="G564" s="28" t="s">
        <v>0</v>
      </c>
      <c r="H564" s="20">
        <v>226464587.65000001</v>
      </c>
      <c r="I564" s="21">
        <v>226463095.65000001</v>
      </c>
      <c r="J564" s="21">
        <f t="shared" si="9"/>
        <v>100</v>
      </c>
    </row>
    <row r="565" spans="1:10" s="22" customFormat="1" ht="13.2" x14ac:dyDescent="0.25">
      <c r="A565" s="15"/>
      <c r="B565" s="23" t="s">
        <v>802</v>
      </c>
      <c r="C565" s="17" t="s">
        <v>1059</v>
      </c>
      <c r="D565" s="18">
        <v>7</v>
      </c>
      <c r="E565" s="19">
        <v>1</v>
      </c>
      <c r="F565" s="30" t="s">
        <v>803</v>
      </c>
      <c r="G565" s="28" t="s">
        <v>0</v>
      </c>
      <c r="H565" s="20">
        <v>240000</v>
      </c>
      <c r="I565" s="21">
        <v>240000</v>
      </c>
      <c r="J565" s="21">
        <f t="shared" si="9"/>
        <v>100</v>
      </c>
    </row>
    <row r="566" spans="1:10" s="22" customFormat="1" ht="26.4" x14ac:dyDescent="0.25">
      <c r="A566" s="15"/>
      <c r="B566" s="23" t="s">
        <v>804</v>
      </c>
      <c r="C566" s="17" t="s">
        <v>1059</v>
      </c>
      <c r="D566" s="18">
        <v>7</v>
      </c>
      <c r="E566" s="19">
        <v>1</v>
      </c>
      <c r="F566" s="30" t="s">
        <v>805</v>
      </c>
      <c r="G566" s="28" t="s">
        <v>0</v>
      </c>
      <c r="H566" s="20">
        <v>40000</v>
      </c>
      <c r="I566" s="21">
        <v>40000</v>
      </c>
      <c r="J566" s="21">
        <f t="shared" si="9"/>
        <v>100</v>
      </c>
    </row>
    <row r="567" spans="1:10" s="22" customFormat="1" ht="26.4" x14ac:dyDescent="0.25">
      <c r="A567" s="15"/>
      <c r="B567" s="24" t="s">
        <v>513</v>
      </c>
      <c r="C567" s="17" t="s">
        <v>1059</v>
      </c>
      <c r="D567" s="18">
        <v>7</v>
      </c>
      <c r="E567" s="19">
        <v>1</v>
      </c>
      <c r="F567" s="30" t="s">
        <v>805</v>
      </c>
      <c r="G567" s="28" t="s">
        <v>514</v>
      </c>
      <c r="H567" s="20">
        <v>40000</v>
      </c>
      <c r="I567" s="21">
        <v>40000</v>
      </c>
      <c r="J567" s="21">
        <f t="shared" si="9"/>
        <v>100</v>
      </c>
    </row>
    <row r="568" spans="1:10" s="22" customFormat="1" ht="13.2" x14ac:dyDescent="0.25">
      <c r="A568" s="15"/>
      <c r="B568" s="25" t="s">
        <v>571</v>
      </c>
      <c r="C568" s="17" t="s">
        <v>1059</v>
      </c>
      <c r="D568" s="18">
        <v>7</v>
      </c>
      <c r="E568" s="19">
        <v>1</v>
      </c>
      <c r="F568" s="30" t="s">
        <v>805</v>
      </c>
      <c r="G568" s="28" t="s">
        <v>572</v>
      </c>
      <c r="H568" s="20">
        <v>40000</v>
      </c>
      <c r="I568" s="21">
        <v>40000</v>
      </c>
      <c r="J568" s="21">
        <f t="shared" si="9"/>
        <v>100</v>
      </c>
    </row>
    <row r="569" spans="1:10" s="22" customFormat="1" ht="13.2" x14ac:dyDescent="0.25">
      <c r="A569" s="15"/>
      <c r="B569" s="23" t="s">
        <v>455</v>
      </c>
      <c r="C569" s="17" t="s">
        <v>1059</v>
      </c>
      <c r="D569" s="18">
        <v>7</v>
      </c>
      <c r="E569" s="19">
        <v>1</v>
      </c>
      <c r="F569" s="30" t="s">
        <v>806</v>
      </c>
      <c r="G569" s="28" t="s">
        <v>0</v>
      </c>
      <c r="H569" s="20">
        <v>200000</v>
      </c>
      <c r="I569" s="21">
        <v>200000</v>
      </c>
      <c r="J569" s="21">
        <f t="shared" si="9"/>
        <v>100</v>
      </c>
    </row>
    <row r="570" spans="1:10" s="22" customFormat="1" ht="26.4" x14ac:dyDescent="0.25">
      <c r="A570" s="15"/>
      <c r="B570" s="24" t="s">
        <v>513</v>
      </c>
      <c r="C570" s="17" t="s">
        <v>1059</v>
      </c>
      <c r="D570" s="18">
        <v>7</v>
      </c>
      <c r="E570" s="19">
        <v>1</v>
      </c>
      <c r="F570" s="30" t="s">
        <v>806</v>
      </c>
      <c r="G570" s="28" t="s">
        <v>514</v>
      </c>
      <c r="H570" s="20">
        <v>200000</v>
      </c>
      <c r="I570" s="21">
        <v>200000</v>
      </c>
      <c r="J570" s="21">
        <f t="shared" si="9"/>
        <v>100</v>
      </c>
    </row>
    <row r="571" spans="1:10" s="22" customFormat="1" ht="13.2" x14ac:dyDescent="0.25">
      <c r="A571" s="15"/>
      <c r="B571" s="25" t="s">
        <v>571</v>
      </c>
      <c r="C571" s="17" t="s">
        <v>1059</v>
      </c>
      <c r="D571" s="18">
        <v>7</v>
      </c>
      <c r="E571" s="19">
        <v>1</v>
      </c>
      <c r="F571" s="30" t="s">
        <v>806</v>
      </c>
      <c r="G571" s="28" t="s">
        <v>572</v>
      </c>
      <c r="H571" s="20">
        <v>200000</v>
      </c>
      <c r="I571" s="21">
        <v>200000</v>
      </c>
      <c r="J571" s="21">
        <f t="shared" si="9"/>
        <v>100</v>
      </c>
    </row>
    <row r="572" spans="1:10" s="22" customFormat="1" ht="39.6" x14ac:dyDescent="0.25">
      <c r="A572" s="15"/>
      <c r="B572" s="23" t="s">
        <v>807</v>
      </c>
      <c r="C572" s="17" t="s">
        <v>1059</v>
      </c>
      <c r="D572" s="18">
        <v>7</v>
      </c>
      <c r="E572" s="19">
        <v>1</v>
      </c>
      <c r="F572" s="30" t="s">
        <v>808</v>
      </c>
      <c r="G572" s="28" t="s">
        <v>0</v>
      </c>
      <c r="H572" s="20">
        <v>226224587.65000001</v>
      </c>
      <c r="I572" s="21">
        <v>226223095.65000001</v>
      </c>
      <c r="J572" s="21">
        <f t="shared" si="9"/>
        <v>100</v>
      </c>
    </row>
    <row r="573" spans="1:10" s="22" customFormat="1" ht="13.2" x14ac:dyDescent="0.25">
      <c r="A573" s="15"/>
      <c r="B573" s="23" t="s">
        <v>691</v>
      </c>
      <c r="C573" s="17" t="s">
        <v>1059</v>
      </c>
      <c r="D573" s="18">
        <v>7</v>
      </c>
      <c r="E573" s="19">
        <v>1</v>
      </c>
      <c r="F573" s="30" t="s">
        <v>809</v>
      </c>
      <c r="G573" s="28" t="s">
        <v>0</v>
      </c>
      <c r="H573" s="20">
        <v>52159687.649999999</v>
      </c>
      <c r="I573" s="21">
        <v>52158212.649999999</v>
      </c>
      <c r="J573" s="21">
        <f t="shared" si="9"/>
        <v>100</v>
      </c>
    </row>
    <row r="574" spans="1:10" s="22" customFormat="1" ht="26.4" x14ac:dyDescent="0.25">
      <c r="A574" s="15"/>
      <c r="B574" s="24" t="s">
        <v>513</v>
      </c>
      <c r="C574" s="17" t="s">
        <v>1059</v>
      </c>
      <c r="D574" s="18">
        <v>7</v>
      </c>
      <c r="E574" s="19">
        <v>1</v>
      </c>
      <c r="F574" s="30" t="s">
        <v>809</v>
      </c>
      <c r="G574" s="28" t="s">
        <v>514</v>
      </c>
      <c r="H574" s="20">
        <v>52159687.649999999</v>
      </c>
      <c r="I574" s="21">
        <v>52158212.649999999</v>
      </c>
      <c r="J574" s="21">
        <f t="shared" si="9"/>
        <v>100</v>
      </c>
    </row>
    <row r="575" spans="1:10" s="22" customFormat="1" ht="13.2" x14ac:dyDescent="0.25">
      <c r="A575" s="15"/>
      <c r="B575" s="25" t="s">
        <v>571</v>
      </c>
      <c r="C575" s="17" t="s">
        <v>1059</v>
      </c>
      <c r="D575" s="18">
        <v>7</v>
      </c>
      <c r="E575" s="19">
        <v>1</v>
      </c>
      <c r="F575" s="30" t="s">
        <v>809</v>
      </c>
      <c r="G575" s="28" t="s">
        <v>572</v>
      </c>
      <c r="H575" s="20">
        <v>52159687.649999999</v>
      </c>
      <c r="I575" s="21">
        <v>52158212.649999999</v>
      </c>
      <c r="J575" s="21">
        <f t="shared" si="9"/>
        <v>100</v>
      </c>
    </row>
    <row r="576" spans="1:10" s="22" customFormat="1" ht="26.4" x14ac:dyDescent="0.25">
      <c r="A576" s="15"/>
      <c r="B576" s="23" t="s">
        <v>810</v>
      </c>
      <c r="C576" s="17" t="s">
        <v>1059</v>
      </c>
      <c r="D576" s="18">
        <v>7</v>
      </c>
      <c r="E576" s="19">
        <v>1</v>
      </c>
      <c r="F576" s="30" t="s">
        <v>811</v>
      </c>
      <c r="G576" s="28" t="s">
        <v>0</v>
      </c>
      <c r="H576" s="20">
        <v>174064900</v>
      </c>
      <c r="I576" s="21">
        <v>174064883</v>
      </c>
      <c r="J576" s="21">
        <f t="shared" si="9"/>
        <v>100</v>
      </c>
    </row>
    <row r="577" spans="1:10" s="22" customFormat="1" ht="26.4" x14ac:dyDescent="0.25">
      <c r="A577" s="15"/>
      <c r="B577" s="24" t="s">
        <v>513</v>
      </c>
      <c r="C577" s="17" t="s">
        <v>1059</v>
      </c>
      <c r="D577" s="18">
        <v>7</v>
      </c>
      <c r="E577" s="19">
        <v>1</v>
      </c>
      <c r="F577" s="30" t="s">
        <v>811</v>
      </c>
      <c r="G577" s="28" t="s">
        <v>514</v>
      </c>
      <c r="H577" s="20">
        <v>174064900</v>
      </c>
      <c r="I577" s="21">
        <v>174064883</v>
      </c>
      <c r="J577" s="21">
        <f t="shared" si="9"/>
        <v>100</v>
      </c>
    </row>
    <row r="578" spans="1:10" s="22" customFormat="1" ht="13.2" x14ac:dyDescent="0.25">
      <c r="A578" s="15"/>
      <c r="B578" s="25" t="s">
        <v>571</v>
      </c>
      <c r="C578" s="17" t="s">
        <v>1059</v>
      </c>
      <c r="D578" s="18">
        <v>7</v>
      </c>
      <c r="E578" s="19">
        <v>1</v>
      </c>
      <c r="F578" s="30" t="s">
        <v>811</v>
      </c>
      <c r="G578" s="28" t="s">
        <v>572</v>
      </c>
      <c r="H578" s="20">
        <v>174064900</v>
      </c>
      <c r="I578" s="21">
        <v>174064883</v>
      </c>
      <c r="J578" s="21">
        <f t="shared" si="9"/>
        <v>100</v>
      </c>
    </row>
    <row r="579" spans="1:10" s="22" customFormat="1" ht="13.2" x14ac:dyDescent="0.25">
      <c r="A579" s="15"/>
      <c r="B579" s="23" t="s">
        <v>812</v>
      </c>
      <c r="C579" s="17" t="s">
        <v>1059</v>
      </c>
      <c r="D579" s="18">
        <v>7</v>
      </c>
      <c r="E579" s="19">
        <v>1</v>
      </c>
      <c r="F579" s="30" t="s">
        <v>813</v>
      </c>
      <c r="G579" s="28" t="s">
        <v>0</v>
      </c>
      <c r="H579" s="20">
        <v>1150651.78</v>
      </c>
      <c r="I579" s="21">
        <v>1150651.78</v>
      </c>
      <c r="J579" s="21">
        <f t="shared" si="9"/>
        <v>100</v>
      </c>
    </row>
    <row r="580" spans="1:10" s="22" customFormat="1" ht="26.4" x14ac:dyDescent="0.25">
      <c r="A580" s="15"/>
      <c r="B580" s="23" t="s">
        <v>814</v>
      </c>
      <c r="C580" s="17" t="s">
        <v>1059</v>
      </c>
      <c r="D580" s="18">
        <v>7</v>
      </c>
      <c r="E580" s="19">
        <v>1</v>
      </c>
      <c r="F580" s="30" t="s">
        <v>815</v>
      </c>
      <c r="G580" s="28" t="s">
        <v>0</v>
      </c>
      <c r="H580" s="20">
        <v>1150651.78</v>
      </c>
      <c r="I580" s="21">
        <v>1150651.78</v>
      </c>
      <c r="J580" s="21">
        <f t="shared" si="9"/>
        <v>100</v>
      </c>
    </row>
    <row r="581" spans="1:10" s="22" customFormat="1" ht="39.6" x14ac:dyDescent="0.25">
      <c r="A581" s="15"/>
      <c r="B581" s="23" t="s">
        <v>502</v>
      </c>
      <c r="C581" s="17" t="s">
        <v>1059</v>
      </c>
      <c r="D581" s="18">
        <v>7</v>
      </c>
      <c r="E581" s="19">
        <v>1</v>
      </c>
      <c r="F581" s="30" t="s">
        <v>816</v>
      </c>
      <c r="G581" s="28" t="s">
        <v>0</v>
      </c>
      <c r="H581" s="20">
        <v>518955.03</v>
      </c>
      <c r="I581" s="21">
        <v>518955.03</v>
      </c>
      <c r="J581" s="21">
        <f t="shared" si="9"/>
        <v>100</v>
      </c>
    </row>
    <row r="582" spans="1:10" s="22" customFormat="1" ht="26.4" x14ac:dyDescent="0.25">
      <c r="A582" s="15"/>
      <c r="B582" s="24" t="s">
        <v>513</v>
      </c>
      <c r="C582" s="17" t="s">
        <v>1059</v>
      </c>
      <c r="D582" s="18">
        <v>7</v>
      </c>
      <c r="E582" s="19">
        <v>1</v>
      </c>
      <c r="F582" s="30" t="s">
        <v>816</v>
      </c>
      <c r="G582" s="28" t="s">
        <v>514</v>
      </c>
      <c r="H582" s="20">
        <v>518955.03</v>
      </c>
      <c r="I582" s="21">
        <v>518955.03</v>
      </c>
      <c r="J582" s="21">
        <f t="shared" si="9"/>
        <v>100</v>
      </c>
    </row>
    <row r="583" spans="1:10" s="22" customFormat="1" ht="13.2" x14ac:dyDescent="0.25">
      <c r="A583" s="15"/>
      <c r="B583" s="25" t="s">
        <v>571</v>
      </c>
      <c r="C583" s="17" t="s">
        <v>1059</v>
      </c>
      <c r="D583" s="18">
        <v>7</v>
      </c>
      <c r="E583" s="19">
        <v>1</v>
      </c>
      <c r="F583" s="30" t="s">
        <v>816</v>
      </c>
      <c r="G583" s="28" t="s">
        <v>572</v>
      </c>
      <c r="H583" s="20">
        <v>518955.03</v>
      </c>
      <c r="I583" s="21">
        <v>518955.03</v>
      </c>
      <c r="J583" s="21">
        <f t="shared" si="9"/>
        <v>100</v>
      </c>
    </row>
    <row r="584" spans="1:10" s="22" customFormat="1" ht="13.2" x14ac:dyDescent="0.25">
      <c r="A584" s="15"/>
      <c r="B584" s="23" t="s">
        <v>455</v>
      </c>
      <c r="C584" s="17" t="s">
        <v>1059</v>
      </c>
      <c r="D584" s="18">
        <v>7</v>
      </c>
      <c r="E584" s="19">
        <v>1</v>
      </c>
      <c r="F584" s="30" t="s">
        <v>817</v>
      </c>
      <c r="G584" s="28" t="s">
        <v>0</v>
      </c>
      <c r="H584" s="20">
        <v>626454.78</v>
      </c>
      <c r="I584" s="21">
        <v>626454.78</v>
      </c>
      <c r="J584" s="21">
        <f t="shared" si="9"/>
        <v>100</v>
      </c>
    </row>
    <row r="585" spans="1:10" s="22" customFormat="1" ht="26.4" x14ac:dyDescent="0.25">
      <c r="A585" s="15"/>
      <c r="B585" s="24" t="s">
        <v>513</v>
      </c>
      <c r="C585" s="17" t="s">
        <v>1059</v>
      </c>
      <c r="D585" s="18">
        <v>7</v>
      </c>
      <c r="E585" s="19">
        <v>1</v>
      </c>
      <c r="F585" s="30" t="s">
        <v>817</v>
      </c>
      <c r="G585" s="28" t="s">
        <v>514</v>
      </c>
      <c r="H585" s="20">
        <v>626454.78</v>
      </c>
      <c r="I585" s="21">
        <v>626454.78</v>
      </c>
      <c r="J585" s="21">
        <f t="shared" si="9"/>
        <v>100</v>
      </c>
    </row>
    <row r="586" spans="1:10" s="22" customFormat="1" ht="13.2" x14ac:dyDescent="0.25">
      <c r="A586" s="15"/>
      <c r="B586" s="25" t="s">
        <v>571</v>
      </c>
      <c r="C586" s="17" t="s">
        <v>1059</v>
      </c>
      <c r="D586" s="18">
        <v>7</v>
      </c>
      <c r="E586" s="19">
        <v>1</v>
      </c>
      <c r="F586" s="30" t="s">
        <v>817</v>
      </c>
      <c r="G586" s="28" t="s">
        <v>572</v>
      </c>
      <c r="H586" s="20">
        <v>626454.78</v>
      </c>
      <c r="I586" s="21">
        <v>626454.78</v>
      </c>
      <c r="J586" s="21">
        <f t="shared" si="9"/>
        <v>100</v>
      </c>
    </row>
    <row r="587" spans="1:10" s="22" customFormat="1" ht="39.6" x14ac:dyDescent="0.25">
      <c r="A587" s="15"/>
      <c r="B587" s="23" t="s">
        <v>504</v>
      </c>
      <c r="C587" s="17" t="s">
        <v>1059</v>
      </c>
      <c r="D587" s="18">
        <v>7</v>
      </c>
      <c r="E587" s="19">
        <v>1</v>
      </c>
      <c r="F587" s="30" t="s">
        <v>818</v>
      </c>
      <c r="G587" s="28" t="s">
        <v>0</v>
      </c>
      <c r="H587" s="20">
        <v>5241.97</v>
      </c>
      <c r="I587" s="21">
        <v>5241.97</v>
      </c>
      <c r="J587" s="21">
        <f t="shared" si="9"/>
        <v>100</v>
      </c>
    </row>
    <row r="588" spans="1:10" s="22" customFormat="1" ht="26.4" x14ac:dyDescent="0.25">
      <c r="A588" s="15"/>
      <c r="B588" s="24" t="s">
        <v>513</v>
      </c>
      <c r="C588" s="17" t="s">
        <v>1059</v>
      </c>
      <c r="D588" s="18">
        <v>7</v>
      </c>
      <c r="E588" s="19">
        <v>1</v>
      </c>
      <c r="F588" s="30" t="s">
        <v>818</v>
      </c>
      <c r="G588" s="28" t="s">
        <v>514</v>
      </c>
      <c r="H588" s="20">
        <v>5241.97</v>
      </c>
      <c r="I588" s="21">
        <v>5241.97</v>
      </c>
      <c r="J588" s="21">
        <f t="shared" ref="J588:J651" si="10">ROUND(I588/H588*100,2)</f>
        <v>100</v>
      </c>
    </row>
    <row r="589" spans="1:10" s="22" customFormat="1" ht="13.2" x14ac:dyDescent="0.25">
      <c r="A589" s="15"/>
      <c r="B589" s="25" t="s">
        <v>571</v>
      </c>
      <c r="C589" s="17" t="s">
        <v>1059</v>
      </c>
      <c r="D589" s="18">
        <v>7</v>
      </c>
      <c r="E589" s="19">
        <v>1</v>
      </c>
      <c r="F589" s="30" t="s">
        <v>818</v>
      </c>
      <c r="G589" s="28" t="s">
        <v>572</v>
      </c>
      <c r="H589" s="20">
        <v>5241.97</v>
      </c>
      <c r="I589" s="21">
        <v>5241.97</v>
      </c>
      <c r="J589" s="21">
        <f t="shared" si="10"/>
        <v>100</v>
      </c>
    </row>
    <row r="590" spans="1:10" s="22" customFormat="1" ht="13.2" x14ac:dyDescent="0.25">
      <c r="A590" s="15"/>
      <c r="B590" s="16" t="s">
        <v>819</v>
      </c>
      <c r="C590" s="17" t="s">
        <v>1059</v>
      </c>
      <c r="D590" s="18">
        <v>7</v>
      </c>
      <c r="E590" s="19">
        <v>2</v>
      </c>
      <c r="F590" s="30" t="s">
        <v>0</v>
      </c>
      <c r="G590" s="28" t="s">
        <v>0</v>
      </c>
      <c r="H590" s="20">
        <v>399334093.36000007</v>
      </c>
      <c r="I590" s="21">
        <v>394960601.63000005</v>
      </c>
      <c r="J590" s="21">
        <f t="shared" si="10"/>
        <v>98.9</v>
      </c>
    </row>
    <row r="591" spans="1:10" s="22" customFormat="1" ht="26.4" x14ac:dyDescent="0.25">
      <c r="A591" s="15"/>
      <c r="B591" s="23" t="s">
        <v>820</v>
      </c>
      <c r="C591" s="17" t="s">
        <v>1059</v>
      </c>
      <c r="D591" s="18">
        <v>7</v>
      </c>
      <c r="E591" s="19">
        <v>2</v>
      </c>
      <c r="F591" s="30" t="s">
        <v>821</v>
      </c>
      <c r="G591" s="28" t="s">
        <v>0</v>
      </c>
      <c r="H591" s="20">
        <v>44163287.560000002</v>
      </c>
      <c r="I591" s="21">
        <v>43724994.750000007</v>
      </c>
      <c r="J591" s="21">
        <f t="shared" si="10"/>
        <v>99.01</v>
      </c>
    </row>
    <row r="592" spans="1:10" s="22" customFormat="1" ht="13.2" x14ac:dyDescent="0.25">
      <c r="A592" s="15"/>
      <c r="B592" s="23" t="s">
        <v>822</v>
      </c>
      <c r="C592" s="17" t="s">
        <v>1059</v>
      </c>
      <c r="D592" s="18">
        <v>7</v>
      </c>
      <c r="E592" s="19">
        <v>2</v>
      </c>
      <c r="F592" s="30" t="s">
        <v>823</v>
      </c>
      <c r="G592" s="28" t="s">
        <v>0</v>
      </c>
      <c r="H592" s="20">
        <v>43525659.700000003</v>
      </c>
      <c r="I592" s="21">
        <v>43087366.900000006</v>
      </c>
      <c r="J592" s="21">
        <f t="shared" si="10"/>
        <v>98.99</v>
      </c>
    </row>
    <row r="593" spans="1:10" s="22" customFormat="1" ht="39.6" x14ac:dyDescent="0.25">
      <c r="A593" s="15"/>
      <c r="B593" s="23" t="s">
        <v>824</v>
      </c>
      <c r="C593" s="17" t="s">
        <v>1059</v>
      </c>
      <c r="D593" s="18">
        <v>7</v>
      </c>
      <c r="E593" s="19">
        <v>2</v>
      </c>
      <c r="F593" s="30" t="s">
        <v>825</v>
      </c>
      <c r="G593" s="28" t="s">
        <v>0</v>
      </c>
      <c r="H593" s="20">
        <v>540000</v>
      </c>
      <c r="I593" s="21">
        <v>540000</v>
      </c>
      <c r="J593" s="21">
        <f t="shared" si="10"/>
        <v>100</v>
      </c>
    </row>
    <row r="594" spans="1:10" s="22" customFormat="1" ht="26.4" x14ac:dyDescent="0.25">
      <c r="A594" s="15"/>
      <c r="B594" s="23" t="s">
        <v>804</v>
      </c>
      <c r="C594" s="17" t="s">
        <v>1059</v>
      </c>
      <c r="D594" s="18">
        <v>7</v>
      </c>
      <c r="E594" s="19">
        <v>2</v>
      </c>
      <c r="F594" s="30" t="s">
        <v>826</v>
      </c>
      <c r="G594" s="28" t="s">
        <v>0</v>
      </c>
      <c r="H594" s="20">
        <v>40000</v>
      </c>
      <c r="I594" s="21">
        <v>40000</v>
      </c>
      <c r="J594" s="21">
        <f t="shared" si="10"/>
        <v>100</v>
      </c>
    </row>
    <row r="595" spans="1:10" s="22" customFormat="1" ht="26.4" x14ac:dyDescent="0.25">
      <c r="A595" s="15"/>
      <c r="B595" s="24" t="s">
        <v>513</v>
      </c>
      <c r="C595" s="17" t="s">
        <v>1059</v>
      </c>
      <c r="D595" s="18">
        <v>7</v>
      </c>
      <c r="E595" s="19">
        <v>2</v>
      </c>
      <c r="F595" s="30" t="s">
        <v>826</v>
      </c>
      <c r="G595" s="28" t="s">
        <v>514</v>
      </c>
      <c r="H595" s="20">
        <v>40000</v>
      </c>
      <c r="I595" s="21">
        <v>40000</v>
      </c>
      <c r="J595" s="21">
        <f t="shared" si="10"/>
        <v>100</v>
      </c>
    </row>
    <row r="596" spans="1:10" s="22" customFormat="1" ht="13.2" x14ac:dyDescent="0.25">
      <c r="A596" s="15"/>
      <c r="B596" s="25" t="s">
        <v>571</v>
      </c>
      <c r="C596" s="17" t="s">
        <v>1059</v>
      </c>
      <c r="D596" s="18">
        <v>7</v>
      </c>
      <c r="E596" s="19">
        <v>2</v>
      </c>
      <c r="F596" s="30" t="s">
        <v>826</v>
      </c>
      <c r="G596" s="28" t="s">
        <v>572</v>
      </c>
      <c r="H596" s="20">
        <v>40000</v>
      </c>
      <c r="I596" s="21">
        <v>40000</v>
      </c>
      <c r="J596" s="21">
        <f t="shared" si="10"/>
        <v>100</v>
      </c>
    </row>
    <row r="597" spans="1:10" s="22" customFormat="1" ht="13.2" x14ac:dyDescent="0.25">
      <c r="A597" s="15"/>
      <c r="B597" s="23" t="s">
        <v>455</v>
      </c>
      <c r="C597" s="17" t="s">
        <v>1059</v>
      </c>
      <c r="D597" s="18">
        <v>7</v>
      </c>
      <c r="E597" s="19">
        <v>2</v>
      </c>
      <c r="F597" s="30" t="s">
        <v>827</v>
      </c>
      <c r="G597" s="28" t="s">
        <v>0</v>
      </c>
      <c r="H597" s="20">
        <v>500000</v>
      </c>
      <c r="I597" s="21">
        <v>500000</v>
      </c>
      <c r="J597" s="21">
        <f t="shared" si="10"/>
        <v>100</v>
      </c>
    </row>
    <row r="598" spans="1:10" s="22" customFormat="1" ht="26.4" x14ac:dyDescent="0.25">
      <c r="A598" s="15"/>
      <c r="B598" s="24" t="s">
        <v>513</v>
      </c>
      <c r="C598" s="17" t="s">
        <v>1059</v>
      </c>
      <c r="D598" s="18">
        <v>7</v>
      </c>
      <c r="E598" s="19">
        <v>2</v>
      </c>
      <c r="F598" s="30" t="s">
        <v>827</v>
      </c>
      <c r="G598" s="28" t="s">
        <v>514</v>
      </c>
      <c r="H598" s="20">
        <v>500000</v>
      </c>
      <c r="I598" s="21">
        <v>500000</v>
      </c>
      <c r="J598" s="21">
        <f t="shared" si="10"/>
        <v>100</v>
      </c>
    </row>
    <row r="599" spans="1:10" s="22" customFormat="1" ht="13.2" x14ac:dyDescent="0.25">
      <c r="A599" s="15"/>
      <c r="B599" s="25" t="s">
        <v>571</v>
      </c>
      <c r="C599" s="17" t="s">
        <v>1059</v>
      </c>
      <c r="D599" s="18">
        <v>7</v>
      </c>
      <c r="E599" s="19">
        <v>2</v>
      </c>
      <c r="F599" s="30" t="s">
        <v>827</v>
      </c>
      <c r="G599" s="28" t="s">
        <v>572</v>
      </c>
      <c r="H599" s="20">
        <v>500000</v>
      </c>
      <c r="I599" s="21">
        <v>500000</v>
      </c>
      <c r="J599" s="21">
        <f t="shared" si="10"/>
        <v>100</v>
      </c>
    </row>
    <row r="600" spans="1:10" s="22" customFormat="1" ht="26.4" x14ac:dyDescent="0.25">
      <c r="A600" s="15"/>
      <c r="B600" s="23" t="s">
        <v>828</v>
      </c>
      <c r="C600" s="17" t="s">
        <v>1059</v>
      </c>
      <c r="D600" s="18">
        <v>7</v>
      </c>
      <c r="E600" s="19">
        <v>2</v>
      </c>
      <c r="F600" s="30" t="s">
        <v>829</v>
      </c>
      <c r="G600" s="28" t="s">
        <v>0</v>
      </c>
      <c r="H600" s="20">
        <v>42985659.700000003</v>
      </c>
      <c r="I600" s="21">
        <v>42547366.900000006</v>
      </c>
      <c r="J600" s="21">
        <f t="shared" si="10"/>
        <v>98.98</v>
      </c>
    </row>
    <row r="601" spans="1:10" s="22" customFormat="1" ht="13.2" x14ac:dyDescent="0.25">
      <c r="A601" s="15"/>
      <c r="B601" s="23" t="s">
        <v>691</v>
      </c>
      <c r="C601" s="17" t="s">
        <v>1059</v>
      </c>
      <c r="D601" s="18">
        <v>7</v>
      </c>
      <c r="E601" s="19">
        <v>2</v>
      </c>
      <c r="F601" s="30" t="s">
        <v>830</v>
      </c>
      <c r="G601" s="28" t="s">
        <v>0</v>
      </c>
      <c r="H601" s="20">
        <v>32651449.170000002</v>
      </c>
      <c r="I601" s="21">
        <v>32213156.370000001</v>
      </c>
      <c r="J601" s="21">
        <f t="shared" si="10"/>
        <v>98.66</v>
      </c>
    </row>
    <row r="602" spans="1:10" s="22" customFormat="1" ht="26.4" x14ac:dyDescent="0.25">
      <c r="A602" s="15"/>
      <c r="B602" s="24" t="s">
        <v>513</v>
      </c>
      <c r="C602" s="17" t="s">
        <v>1059</v>
      </c>
      <c r="D602" s="18">
        <v>7</v>
      </c>
      <c r="E602" s="19">
        <v>2</v>
      </c>
      <c r="F602" s="30" t="s">
        <v>830</v>
      </c>
      <c r="G602" s="28" t="s">
        <v>514</v>
      </c>
      <c r="H602" s="20">
        <v>32651449.170000002</v>
      </c>
      <c r="I602" s="21">
        <v>32213156.370000001</v>
      </c>
      <c r="J602" s="21">
        <f t="shared" si="10"/>
        <v>98.66</v>
      </c>
    </row>
    <row r="603" spans="1:10" s="22" customFormat="1" ht="13.2" x14ac:dyDescent="0.25">
      <c r="A603" s="15"/>
      <c r="B603" s="25" t="s">
        <v>571</v>
      </c>
      <c r="C603" s="17" t="s">
        <v>1059</v>
      </c>
      <c r="D603" s="18">
        <v>7</v>
      </c>
      <c r="E603" s="19">
        <v>2</v>
      </c>
      <c r="F603" s="30" t="s">
        <v>830</v>
      </c>
      <c r="G603" s="28" t="s">
        <v>572</v>
      </c>
      <c r="H603" s="20">
        <v>32651449.170000002</v>
      </c>
      <c r="I603" s="21">
        <v>32213156.370000001</v>
      </c>
      <c r="J603" s="21">
        <f t="shared" si="10"/>
        <v>98.66</v>
      </c>
    </row>
    <row r="604" spans="1:10" s="22" customFormat="1" ht="66" x14ac:dyDescent="0.25">
      <c r="A604" s="15"/>
      <c r="B604" s="23" t="s">
        <v>831</v>
      </c>
      <c r="C604" s="17" t="s">
        <v>1059</v>
      </c>
      <c r="D604" s="18">
        <v>7</v>
      </c>
      <c r="E604" s="19">
        <v>2</v>
      </c>
      <c r="F604" s="30" t="s">
        <v>832</v>
      </c>
      <c r="G604" s="28" t="s">
        <v>0</v>
      </c>
      <c r="H604" s="20">
        <v>9817500</v>
      </c>
      <c r="I604" s="21">
        <v>9817500</v>
      </c>
      <c r="J604" s="21">
        <f t="shared" si="10"/>
        <v>100</v>
      </c>
    </row>
    <row r="605" spans="1:10" s="22" customFormat="1" ht="26.4" x14ac:dyDescent="0.25">
      <c r="A605" s="15"/>
      <c r="B605" s="24" t="s">
        <v>513</v>
      </c>
      <c r="C605" s="17" t="s">
        <v>1059</v>
      </c>
      <c r="D605" s="18">
        <v>7</v>
      </c>
      <c r="E605" s="19">
        <v>2</v>
      </c>
      <c r="F605" s="30" t="s">
        <v>832</v>
      </c>
      <c r="G605" s="28" t="s">
        <v>514</v>
      </c>
      <c r="H605" s="20">
        <v>9817500</v>
      </c>
      <c r="I605" s="21">
        <v>9817500</v>
      </c>
      <c r="J605" s="21">
        <f t="shared" si="10"/>
        <v>100</v>
      </c>
    </row>
    <row r="606" spans="1:10" s="22" customFormat="1" ht="13.2" x14ac:dyDescent="0.25">
      <c r="A606" s="15"/>
      <c r="B606" s="25" t="s">
        <v>571</v>
      </c>
      <c r="C606" s="17" t="s">
        <v>1059</v>
      </c>
      <c r="D606" s="18">
        <v>7</v>
      </c>
      <c r="E606" s="19">
        <v>2</v>
      </c>
      <c r="F606" s="30" t="s">
        <v>832</v>
      </c>
      <c r="G606" s="28" t="s">
        <v>572</v>
      </c>
      <c r="H606" s="20">
        <v>9817500</v>
      </c>
      <c r="I606" s="21">
        <v>9817500</v>
      </c>
      <c r="J606" s="21">
        <f t="shared" si="10"/>
        <v>100</v>
      </c>
    </row>
    <row r="607" spans="1:10" s="22" customFormat="1" ht="66" x14ac:dyDescent="0.25">
      <c r="A607" s="15"/>
      <c r="B607" s="23" t="s">
        <v>833</v>
      </c>
      <c r="C607" s="17" t="s">
        <v>1059</v>
      </c>
      <c r="D607" s="18">
        <v>7</v>
      </c>
      <c r="E607" s="19">
        <v>2</v>
      </c>
      <c r="F607" s="30" t="s">
        <v>834</v>
      </c>
      <c r="G607" s="28" t="s">
        <v>0</v>
      </c>
      <c r="H607" s="20">
        <v>516710.53</v>
      </c>
      <c r="I607" s="21">
        <v>516710.53</v>
      </c>
      <c r="J607" s="21">
        <f t="shared" si="10"/>
        <v>100</v>
      </c>
    </row>
    <row r="608" spans="1:10" s="22" customFormat="1" ht="26.4" x14ac:dyDescent="0.25">
      <c r="A608" s="15"/>
      <c r="B608" s="24" t="s">
        <v>513</v>
      </c>
      <c r="C608" s="17" t="s">
        <v>1059</v>
      </c>
      <c r="D608" s="18">
        <v>7</v>
      </c>
      <c r="E608" s="19">
        <v>2</v>
      </c>
      <c r="F608" s="30" t="s">
        <v>834</v>
      </c>
      <c r="G608" s="28" t="s">
        <v>514</v>
      </c>
      <c r="H608" s="20">
        <v>516710.53</v>
      </c>
      <c r="I608" s="21">
        <v>516710.53</v>
      </c>
      <c r="J608" s="21">
        <f t="shared" si="10"/>
        <v>100</v>
      </c>
    </row>
    <row r="609" spans="1:10" s="22" customFormat="1" ht="13.2" x14ac:dyDescent="0.25">
      <c r="A609" s="15"/>
      <c r="B609" s="25" t="s">
        <v>571</v>
      </c>
      <c r="C609" s="17" t="s">
        <v>1059</v>
      </c>
      <c r="D609" s="18">
        <v>7</v>
      </c>
      <c r="E609" s="19">
        <v>2</v>
      </c>
      <c r="F609" s="30" t="s">
        <v>834</v>
      </c>
      <c r="G609" s="28" t="s">
        <v>572</v>
      </c>
      <c r="H609" s="20">
        <v>516710.53</v>
      </c>
      <c r="I609" s="21">
        <v>516710.53</v>
      </c>
      <c r="J609" s="21">
        <f t="shared" si="10"/>
        <v>100</v>
      </c>
    </row>
    <row r="610" spans="1:10" s="22" customFormat="1" ht="13.2" x14ac:dyDescent="0.25">
      <c r="A610" s="15"/>
      <c r="B610" s="23" t="s">
        <v>835</v>
      </c>
      <c r="C610" s="17" t="s">
        <v>1059</v>
      </c>
      <c r="D610" s="18">
        <v>7</v>
      </c>
      <c r="E610" s="19">
        <v>2</v>
      </c>
      <c r="F610" s="30" t="s">
        <v>836</v>
      </c>
      <c r="G610" s="28" t="s">
        <v>0</v>
      </c>
      <c r="H610" s="20">
        <v>637627.86</v>
      </c>
      <c r="I610" s="21">
        <v>637627.85</v>
      </c>
      <c r="J610" s="21">
        <f t="shared" si="10"/>
        <v>100</v>
      </c>
    </row>
    <row r="611" spans="1:10" s="22" customFormat="1" ht="26.4" x14ac:dyDescent="0.25">
      <c r="A611" s="15"/>
      <c r="B611" s="23" t="s">
        <v>837</v>
      </c>
      <c r="C611" s="17" t="s">
        <v>1059</v>
      </c>
      <c r="D611" s="18">
        <v>7</v>
      </c>
      <c r="E611" s="19">
        <v>2</v>
      </c>
      <c r="F611" s="30" t="s">
        <v>838</v>
      </c>
      <c r="G611" s="28" t="s">
        <v>0</v>
      </c>
      <c r="H611" s="20">
        <v>637627.86</v>
      </c>
      <c r="I611" s="21">
        <v>637627.85</v>
      </c>
      <c r="J611" s="21">
        <f t="shared" si="10"/>
        <v>100</v>
      </c>
    </row>
    <row r="612" spans="1:10" s="22" customFormat="1" ht="39.6" x14ac:dyDescent="0.25">
      <c r="A612" s="15"/>
      <c r="B612" s="23" t="s">
        <v>502</v>
      </c>
      <c r="C612" s="17" t="s">
        <v>1059</v>
      </c>
      <c r="D612" s="18">
        <v>7</v>
      </c>
      <c r="E612" s="19">
        <v>2</v>
      </c>
      <c r="F612" s="30" t="s">
        <v>839</v>
      </c>
      <c r="G612" s="28" t="s">
        <v>0</v>
      </c>
      <c r="H612" s="20">
        <v>544500</v>
      </c>
      <c r="I612" s="21">
        <v>544499.99</v>
      </c>
      <c r="J612" s="21">
        <f t="shared" si="10"/>
        <v>100</v>
      </c>
    </row>
    <row r="613" spans="1:10" s="22" customFormat="1" ht="26.4" x14ac:dyDescent="0.25">
      <c r="A613" s="15"/>
      <c r="B613" s="24" t="s">
        <v>513</v>
      </c>
      <c r="C613" s="17" t="s">
        <v>1059</v>
      </c>
      <c r="D613" s="18">
        <v>7</v>
      </c>
      <c r="E613" s="19">
        <v>2</v>
      </c>
      <c r="F613" s="30" t="s">
        <v>839</v>
      </c>
      <c r="G613" s="28" t="s">
        <v>514</v>
      </c>
      <c r="H613" s="20">
        <v>544500</v>
      </c>
      <c r="I613" s="21">
        <v>544499.99</v>
      </c>
      <c r="J613" s="21">
        <f t="shared" si="10"/>
        <v>100</v>
      </c>
    </row>
    <row r="614" spans="1:10" s="22" customFormat="1" ht="13.2" x14ac:dyDescent="0.25">
      <c r="A614" s="15"/>
      <c r="B614" s="25" t="s">
        <v>571</v>
      </c>
      <c r="C614" s="17" t="s">
        <v>1059</v>
      </c>
      <c r="D614" s="18">
        <v>7</v>
      </c>
      <c r="E614" s="19">
        <v>2</v>
      </c>
      <c r="F614" s="30" t="s">
        <v>839</v>
      </c>
      <c r="G614" s="28" t="s">
        <v>572</v>
      </c>
      <c r="H614" s="20">
        <v>544500</v>
      </c>
      <c r="I614" s="21">
        <v>544499.99</v>
      </c>
      <c r="J614" s="21">
        <f t="shared" si="10"/>
        <v>100</v>
      </c>
    </row>
    <row r="615" spans="1:10" s="22" customFormat="1" ht="13.2" x14ac:dyDescent="0.25">
      <c r="A615" s="15"/>
      <c r="B615" s="23" t="s">
        <v>840</v>
      </c>
      <c r="C615" s="17" t="s">
        <v>1059</v>
      </c>
      <c r="D615" s="18">
        <v>7</v>
      </c>
      <c r="E615" s="19">
        <v>2</v>
      </c>
      <c r="F615" s="30" t="s">
        <v>841</v>
      </c>
      <c r="G615" s="28" t="s">
        <v>0</v>
      </c>
      <c r="H615" s="20">
        <v>87627.86</v>
      </c>
      <c r="I615" s="21">
        <v>87627.86</v>
      </c>
      <c r="J615" s="21">
        <f t="shared" si="10"/>
        <v>100</v>
      </c>
    </row>
    <row r="616" spans="1:10" s="22" customFormat="1" ht="26.4" x14ac:dyDescent="0.25">
      <c r="A616" s="15"/>
      <c r="B616" s="24" t="s">
        <v>513</v>
      </c>
      <c r="C616" s="17" t="s">
        <v>1059</v>
      </c>
      <c r="D616" s="18">
        <v>7</v>
      </c>
      <c r="E616" s="19">
        <v>2</v>
      </c>
      <c r="F616" s="30" t="s">
        <v>841</v>
      </c>
      <c r="G616" s="28" t="s">
        <v>514</v>
      </c>
      <c r="H616" s="20">
        <v>87627.86</v>
      </c>
      <c r="I616" s="21">
        <v>87627.86</v>
      </c>
      <c r="J616" s="21">
        <f t="shared" si="10"/>
        <v>100</v>
      </c>
    </row>
    <row r="617" spans="1:10" s="22" customFormat="1" ht="13.2" x14ac:dyDescent="0.25">
      <c r="A617" s="15"/>
      <c r="B617" s="25" t="s">
        <v>571</v>
      </c>
      <c r="C617" s="17" t="s">
        <v>1059</v>
      </c>
      <c r="D617" s="18">
        <v>7</v>
      </c>
      <c r="E617" s="19">
        <v>2</v>
      </c>
      <c r="F617" s="30" t="s">
        <v>841</v>
      </c>
      <c r="G617" s="28" t="s">
        <v>572</v>
      </c>
      <c r="H617" s="20">
        <v>87627.86</v>
      </c>
      <c r="I617" s="21">
        <v>87627.86</v>
      </c>
      <c r="J617" s="21">
        <f t="shared" si="10"/>
        <v>100</v>
      </c>
    </row>
    <row r="618" spans="1:10" s="22" customFormat="1" ht="39.6" x14ac:dyDescent="0.25">
      <c r="A618" s="15"/>
      <c r="B618" s="23" t="s">
        <v>504</v>
      </c>
      <c r="C618" s="17" t="s">
        <v>1059</v>
      </c>
      <c r="D618" s="18">
        <v>7</v>
      </c>
      <c r="E618" s="19">
        <v>2</v>
      </c>
      <c r="F618" s="30" t="s">
        <v>842</v>
      </c>
      <c r="G618" s="28" t="s">
        <v>0</v>
      </c>
      <c r="H618" s="20">
        <v>5500</v>
      </c>
      <c r="I618" s="21">
        <v>5500</v>
      </c>
      <c r="J618" s="21">
        <f t="shared" si="10"/>
        <v>100</v>
      </c>
    </row>
    <row r="619" spans="1:10" s="22" customFormat="1" ht="26.4" x14ac:dyDescent="0.25">
      <c r="A619" s="15"/>
      <c r="B619" s="24" t="s">
        <v>513</v>
      </c>
      <c r="C619" s="17" t="s">
        <v>1059</v>
      </c>
      <c r="D619" s="18">
        <v>7</v>
      </c>
      <c r="E619" s="19">
        <v>2</v>
      </c>
      <c r="F619" s="30" t="s">
        <v>842</v>
      </c>
      <c r="G619" s="28" t="s">
        <v>514</v>
      </c>
      <c r="H619" s="20">
        <v>5500</v>
      </c>
      <c r="I619" s="21">
        <v>5500</v>
      </c>
      <c r="J619" s="21">
        <f t="shared" si="10"/>
        <v>100</v>
      </c>
    </row>
    <row r="620" spans="1:10" s="22" customFormat="1" ht="13.2" x14ac:dyDescent="0.25">
      <c r="A620" s="15"/>
      <c r="B620" s="25" t="s">
        <v>571</v>
      </c>
      <c r="C620" s="17" t="s">
        <v>1059</v>
      </c>
      <c r="D620" s="18">
        <v>7</v>
      </c>
      <c r="E620" s="19">
        <v>2</v>
      </c>
      <c r="F620" s="30" t="s">
        <v>842</v>
      </c>
      <c r="G620" s="28" t="s">
        <v>572</v>
      </c>
      <c r="H620" s="20">
        <v>5500</v>
      </c>
      <c r="I620" s="21">
        <v>5500</v>
      </c>
      <c r="J620" s="21">
        <f t="shared" si="10"/>
        <v>100</v>
      </c>
    </row>
    <row r="621" spans="1:10" s="22" customFormat="1" ht="26.4" x14ac:dyDescent="0.25">
      <c r="A621" s="15"/>
      <c r="B621" s="23" t="s">
        <v>843</v>
      </c>
      <c r="C621" s="17" t="s">
        <v>1059</v>
      </c>
      <c r="D621" s="18">
        <v>7</v>
      </c>
      <c r="E621" s="19">
        <v>2</v>
      </c>
      <c r="F621" s="30" t="s">
        <v>844</v>
      </c>
      <c r="G621" s="28" t="s">
        <v>0</v>
      </c>
      <c r="H621" s="20">
        <v>47645137.149999999</v>
      </c>
      <c r="I621" s="21">
        <v>45588559.259999998</v>
      </c>
      <c r="J621" s="21">
        <f t="shared" si="10"/>
        <v>95.68</v>
      </c>
    </row>
    <row r="622" spans="1:10" s="22" customFormat="1" ht="26.4" x14ac:dyDescent="0.25">
      <c r="A622" s="15"/>
      <c r="B622" s="23" t="s">
        <v>845</v>
      </c>
      <c r="C622" s="17" t="s">
        <v>1059</v>
      </c>
      <c r="D622" s="18">
        <v>7</v>
      </c>
      <c r="E622" s="19">
        <v>2</v>
      </c>
      <c r="F622" s="30" t="s">
        <v>846</v>
      </c>
      <c r="G622" s="28" t="s">
        <v>0</v>
      </c>
      <c r="H622" s="20">
        <v>47645137.149999999</v>
      </c>
      <c r="I622" s="21">
        <v>45588559.259999998</v>
      </c>
      <c r="J622" s="21">
        <f t="shared" si="10"/>
        <v>95.68</v>
      </c>
    </row>
    <row r="623" spans="1:10" s="22" customFormat="1" ht="26.4" x14ac:dyDescent="0.25">
      <c r="A623" s="15"/>
      <c r="B623" s="23" t="s">
        <v>847</v>
      </c>
      <c r="C623" s="17" t="s">
        <v>1059</v>
      </c>
      <c r="D623" s="18">
        <v>7</v>
      </c>
      <c r="E623" s="19">
        <v>2</v>
      </c>
      <c r="F623" s="30" t="s">
        <v>848</v>
      </c>
      <c r="G623" s="28" t="s">
        <v>0</v>
      </c>
      <c r="H623" s="20">
        <v>3000500</v>
      </c>
      <c r="I623" s="21">
        <v>2900500</v>
      </c>
      <c r="J623" s="21">
        <f t="shared" si="10"/>
        <v>96.67</v>
      </c>
    </row>
    <row r="624" spans="1:10" s="22" customFormat="1" ht="26.4" x14ac:dyDescent="0.25">
      <c r="A624" s="15"/>
      <c r="B624" s="23" t="s">
        <v>849</v>
      </c>
      <c r="C624" s="17" t="s">
        <v>1059</v>
      </c>
      <c r="D624" s="18">
        <v>7</v>
      </c>
      <c r="E624" s="19">
        <v>2</v>
      </c>
      <c r="F624" s="30" t="s">
        <v>850</v>
      </c>
      <c r="G624" s="28" t="s">
        <v>0</v>
      </c>
      <c r="H624" s="20">
        <v>100000</v>
      </c>
      <c r="I624" s="21">
        <v>100000</v>
      </c>
      <c r="J624" s="21">
        <f t="shared" si="10"/>
        <v>100</v>
      </c>
    </row>
    <row r="625" spans="1:10" s="22" customFormat="1" ht="26.4" x14ac:dyDescent="0.25">
      <c r="A625" s="15"/>
      <c r="B625" s="24" t="s">
        <v>513</v>
      </c>
      <c r="C625" s="17" t="s">
        <v>1059</v>
      </c>
      <c r="D625" s="18">
        <v>7</v>
      </c>
      <c r="E625" s="19">
        <v>2</v>
      </c>
      <c r="F625" s="30" t="s">
        <v>850</v>
      </c>
      <c r="G625" s="28" t="s">
        <v>514</v>
      </c>
      <c r="H625" s="20">
        <v>100000</v>
      </c>
      <c r="I625" s="21">
        <v>100000</v>
      </c>
      <c r="J625" s="21">
        <f t="shared" si="10"/>
        <v>100</v>
      </c>
    </row>
    <row r="626" spans="1:10" s="22" customFormat="1" ht="13.2" x14ac:dyDescent="0.25">
      <c r="A626" s="15"/>
      <c r="B626" s="25" t="s">
        <v>571</v>
      </c>
      <c r="C626" s="17" t="s">
        <v>1059</v>
      </c>
      <c r="D626" s="18">
        <v>7</v>
      </c>
      <c r="E626" s="19">
        <v>2</v>
      </c>
      <c r="F626" s="30" t="s">
        <v>850</v>
      </c>
      <c r="G626" s="28" t="s">
        <v>572</v>
      </c>
      <c r="H626" s="20">
        <v>100000</v>
      </c>
      <c r="I626" s="21">
        <v>100000</v>
      </c>
      <c r="J626" s="21">
        <f t="shared" si="10"/>
        <v>100</v>
      </c>
    </row>
    <row r="627" spans="1:10" s="22" customFormat="1" ht="13.2" x14ac:dyDescent="0.25">
      <c r="A627" s="15"/>
      <c r="B627" s="23" t="s">
        <v>851</v>
      </c>
      <c r="C627" s="17" t="s">
        <v>1059</v>
      </c>
      <c r="D627" s="18">
        <v>7</v>
      </c>
      <c r="E627" s="19">
        <v>2</v>
      </c>
      <c r="F627" s="30" t="s">
        <v>852</v>
      </c>
      <c r="G627" s="28" t="s">
        <v>0</v>
      </c>
      <c r="H627" s="20">
        <v>2900500</v>
      </c>
      <c r="I627" s="21">
        <v>2800500</v>
      </c>
      <c r="J627" s="21">
        <f t="shared" si="10"/>
        <v>96.55</v>
      </c>
    </row>
    <row r="628" spans="1:10" s="22" customFormat="1" ht="26.4" x14ac:dyDescent="0.25">
      <c r="A628" s="15"/>
      <c r="B628" s="24" t="s">
        <v>513</v>
      </c>
      <c r="C628" s="17" t="s">
        <v>1059</v>
      </c>
      <c r="D628" s="18">
        <v>7</v>
      </c>
      <c r="E628" s="19">
        <v>2</v>
      </c>
      <c r="F628" s="30" t="s">
        <v>852</v>
      </c>
      <c r="G628" s="28" t="s">
        <v>514</v>
      </c>
      <c r="H628" s="20">
        <v>2900500</v>
      </c>
      <c r="I628" s="21">
        <v>2800500</v>
      </c>
      <c r="J628" s="21">
        <f t="shared" si="10"/>
        <v>96.55</v>
      </c>
    </row>
    <row r="629" spans="1:10" s="22" customFormat="1" ht="13.2" x14ac:dyDescent="0.25">
      <c r="A629" s="15"/>
      <c r="B629" s="25" t="s">
        <v>571</v>
      </c>
      <c r="C629" s="17" t="s">
        <v>1059</v>
      </c>
      <c r="D629" s="18">
        <v>7</v>
      </c>
      <c r="E629" s="19">
        <v>2</v>
      </c>
      <c r="F629" s="30" t="s">
        <v>852</v>
      </c>
      <c r="G629" s="28" t="s">
        <v>572</v>
      </c>
      <c r="H629" s="20">
        <v>2900500</v>
      </c>
      <c r="I629" s="21">
        <v>2800500</v>
      </c>
      <c r="J629" s="21">
        <f t="shared" si="10"/>
        <v>96.55</v>
      </c>
    </row>
    <row r="630" spans="1:10" s="22" customFormat="1" ht="13.2" x14ac:dyDescent="0.25">
      <c r="A630" s="15"/>
      <c r="B630" s="23" t="s">
        <v>853</v>
      </c>
      <c r="C630" s="17" t="s">
        <v>1059</v>
      </c>
      <c r="D630" s="18">
        <v>7</v>
      </c>
      <c r="E630" s="19">
        <v>2</v>
      </c>
      <c r="F630" s="30" t="s">
        <v>854</v>
      </c>
      <c r="G630" s="28" t="s">
        <v>0</v>
      </c>
      <c r="H630" s="20">
        <v>40632462.649999999</v>
      </c>
      <c r="I630" s="21">
        <v>39559273.220000006</v>
      </c>
      <c r="J630" s="21">
        <f t="shared" si="10"/>
        <v>97.36</v>
      </c>
    </row>
    <row r="631" spans="1:10" s="22" customFormat="1" ht="13.2" x14ac:dyDescent="0.25">
      <c r="A631" s="15"/>
      <c r="B631" s="23" t="s">
        <v>691</v>
      </c>
      <c r="C631" s="17" t="s">
        <v>1059</v>
      </c>
      <c r="D631" s="18">
        <v>7</v>
      </c>
      <c r="E631" s="19">
        <v>2</v>
      </c>
      <c r="F631" s="30" t="s">
        <v>855</v>
      </c>
      <c r="G631" s="28" t="s">
        <v>0</v>
      </c>
      <c r="H631" s="20">
        <v>34234567.909999996</v>
      </c>
      <c r="I631" s="21">
        <v>33161378.48</v>
      </c>
      <c r="J631" s="21">
        <f t="shared" si="10"/>
        <v>96.87</v>
      </c>
    </row>
    <row r="632" spans="1:10" s="22" customFormat="1" ht="26.4" x14ac:dyDescent="0.25">
      <c r="A632" s="15"/>
      <c r="B632" s="24" t="s">
        <v>513</v>
      </c>
      <c r="C632" s="17" t="s">
        <v>1059</v>
      </c>
      <c r="D632" s="18">
        <v>7</v>
      </c>
      <c r="E632" s="19">
        <v>2</v>
      </c>
      <c r="F632" s="30" t="s">
        <v>855</v>
      </c>
      <c r="G632" s="28" t="s">
        <v>514</v>
      </c>
      <c r="H632" s="20">
        <v>34234567.909999996</v>
      </c>
      <c r="I632" s="21">
        <v>33161378.48</v>
      </c>
      <c r="J632" s="21">
        <f t="shared" si="10"/>
        <v>96.87</v>
      </c>
    </row>
    <row r="633" spans="1:10" s="22" customFormat="1" ht="13.2" x14ac:dyDescent="0.25">
      <c r="A633" s="15"/>
      <c r="B633" s="25" t="s">
        <v>571</v>
      </c>
      <c r="C633" s="17" t="s">
        <v>1059</v>
      </c>
      <c r="D633" s="18">
        <v>7</v>
      </c>
      <c r="E633" s="19">
        <v>2</v>
      </c>
      <c r="F633" s="30" t="s">
        <v>855</v>
      </c>
      <c r="G633" s="28" t="s">
        <v>572</v>
      </c>
      <c r="H633" s="20">
        <v>34234567.909999996</v>
      </c>
      <c r="I633" s="21">
        <v>33161378.48</v>
      </c>
      <c r="J633" s="21">
        <f t="shared" si="10"/>
        <v>96.87</v>
      </c>
    </row>
    <row r="634" spans="1:10" s="22" customFormat="1" ht="66" x14ac:dyDescent="0.25">
      <c r="A634" s="15"/>
      <c r="B634" s="23" t="s">
        <v>831</v>
      </c>
      <c r="C634" s="17" t="s">
        <v>1059</v>
      </c>
      <c r="D634" s="18">
        <v>7</v>
      </c>
      <c r="E634" s="19">
        <v>2</v>
      </c>
      <c r="F634" s="30" t="s">
        <v>856</v>
      </c>
      <c r="G634" s="28" t="s">
        <v>0</v>
      </c>
      <c r="H634" s="20">
        <v>6078000</v>
      </c>
      <c r="I634" s="21">
        <v>6078000</v>
      </c>
      <c r="J634" s="21">
        <f t="shared" si="10"/>
        <v>100</v>
      </c>
    </row>
    <row r="635" spans="1:10" s="22" customFormat="1" ht="26.4" x14ac:dyDescent="0.25">
      <c r="A635" s="15"/>
      <c r="B635" s="24" t="s">
        <v>513</v>
      </c>
      <c r="C635" s="17" t="s">
        <v>1059</v>
      </c>
      <c r="D635" s="18">
        <v>7</v>
      </c>
      <c r="E635" s="19">
        <v>2</v>
      </c>
      <c r="F635" s="30" t="s">
        <v>856</v>
      </c>
      <c r="G635" s="28" t="s">
        <v>514</v>
      </c>
      <c r="H635" s="20">
        <v>6078000</v>
      </c>
      <c r="I635" s="21">
        <v>6078000</v>
      </c>
      <c r="J635" s="21">
        <f t="shared" si="10"/>
        <v>100</v>
      </c>
    </row>
    <row r="636" spans="1:10" s="22" customFormat="1" ht="13.2" x14ac:dyDescent="0.25">
      <c r="A636" s="15"/>
      <c r="B636" s="25" t="s">
        <v>571</v>
      </c>
      <c r="C636" s="17" t="s">
        <v>1059</v>
      </c>
      <c r="D636" s="18">
        <v>7</v>
      </c>
      <c r="E636" s="19">
        <v>2</v>
      </c>
      <c r="F636" s="30" t="s">
        <v>856</v>
      </c>
      <c r="G636" s="28" t="s">
        <v>572</v>
      </c>
      <c r="H636" s="20">
        <v>6078000</v>
      </c>
      <c r="I636" s="21">
        <v>6078000</v>
      </c>
      <c r="J636" s="21">
        <f t="shared" si="10"/>
        <v>100</v>
      </c>
    </row>
    <row r="637" spans="1:10" s="22" customFormat="1" ht="66" x14ac:dyDescent="0.25">
      <c r="A637" s="15"/>
      <c r="B637" s="23" t="s">
        <v>833</v>
      </c>
      <c r="C637" s="17" t="s">
        <v>1059</v>
      </c>
      <c r="D637" s="18">
        <v>7</v>
      </c>
      <c r="E637" s="19">
        <v>2</v>
      </c>
      <c r="F637" s="30" t="s">
        <v>857</v>
      </c>
      <c r="G637" s="28" t="s">
        <v>0</v>
      </c>
      <c r="H637" s="20">
        <v>319894.74</v>
      </c>
      <c r="I637" s="21">
        <v>319894.74</v>
      </c>
      <c r="J637" s="21">
        <f t="shared" si="10"/>
        <v>100</v>
      </c>
    </row>
    <row r="638" spans="1:10" s="22" customFormat="1" ht="26.4" x14ac:dyDescent="0.25">
      <c r="A638" s="15"/>
      <c r="B638" s="24" t="s">
        <v>513</v>
      </c>
      <c r="C638" s="17" t="s">
        <v>1059</v>
      </c>
      <c r="D638" s="18">
        <v>7</v>
      </c>
      <c r="E638" s="19">
        <v>2</v>
      </c>
      <c r="F638" s="30" t="s">
        <v>857</v>
      </c>
      <c r="G638" s="28" t="s">
        <v>514</v>
      </c>
      <c r="H638" s="20">
        <v>319894.74</v>
      </c>
      <c r="I638" s="21">
        <v>319894.74</v>
      </c>
      <c r="J638" s="21">
        <f t="shared" si="10"/>
        <v>100</v>
      </c>
    </row>
    <row r="639" spans="1:10" s="22" customFormat="1" ht="13.2" x14ac:dyDescent="0.25">
      <c r="A639" s="15"/>
      <c r="B639" s="25" t="s">
        <v>571</v>
      </c>
      <c r="C639" s="17" t="s">
        <v>1059</v>
      </c>
      <c r="D639" s="18">
        <v>7</v>
      </c>
      <c r="E639" s="19">
        <v>2</v>
      </c>
      <c r="F639" s="30" t="s">
        <v>857</v>
      </c>
      <c r="G639" s="28" t="s">
        <v>572</v>
      </c>
      <c r="H639" s="20">
        <v>319894.74</v>
      </c>
      <c r="I639" s="21">
        <v>319894.74</v>
      </c>
      <c r="J639" s="21">
        <f t="shared" si="10"/>
        <v>100</v>
      </c>
    </row>
    <row r="640" spans="1:10" s="22" customFormat="1" ht="26.4" x14ac:dyDescent="0.25">
      <c r="A640" s="15"/>
      <c r="B640" s="23" t="s">
        <v>858</v>
      </c>
      <c r="C640" s="17" t="s">
        <v>1059</v>
      </c>
      <c r="D640" s="18">
        <v>7</v>
      </c>
      <c r="E640" s="19">
        <v>2</v>
      </c>
      <c r="F640" s="30" t="s">
        <v>859</v>
      </c>
      <c r="G640" s="28" t="s">
        <v>0</v>
      </c>
      <c r="H640" s="20">
        <v>4012174.5</v>
      </c>
      <c r="I640" s="21">
        <v>3128786.04</v>
      </c>
      <c r="J640" s="21">
        <f t="shared" si="10"/>
        <v>77.98</v>
      </c>
    </row>
    <row r="641" spans="1:10" s="22" customFormat="1" ht="26.4" x14ac:dyDescent="0.25">
      <c r="A641" s="15"/>
      <c r="B641" s="23" t="s">
        <v>849</v>
      </c>
      <c r="C641" s="17" t="s">
        <v>1059</v>
      </c>
      <c r="D641" s="18">
        <v>7</v>
      </c>
      <c r="E641" s="19">
        <v>2</v>
      </c>
      <c r="F641" s="30" t="s">
        <v>860</v>
      </c>
      <c r="G641" s="28" t="s">
        <v>0</v>
      </c>
      <c r="H641" s="20">
        <v>3712174.5</v>
      </c>
      <c r="I641" s="21">
        <v>2828786.04</v>
      </c>
      <c r="J641" s="21">
        <f t="shared" si="10"/>
        <v>76.2</v>
      </c>
    </row>
    <row r="642" spans="1:10" s="22" customFormat="1" ht="26.4" x14ac:dyDescent="0.25">
      <c r="A642" s="15"/>
      <c r="B642" s="24" t="s">
        <v>513</v>
      </c>
      <c r="C642" s="17" t="s">
        <v>1059</v>
      </c>
      <c r="D642" s="18">
        <v>7</v>
      </c>
      <c r="E642" s="19">
        <v>2</v>
      </c>
      <c r="F642" s="30" t="s">
        <v>860</v>
      </c>
      <c r="G642" s="28" t="s">
        <v>514</v>
      </c>
      <c r="H642" s="20">
        <v>3712174.5</v>
      </c>
      <c r="I642" s="21">
        <v>2828786.04</v>
      </c>
      <c r="J642" s="21">
        <f t="shared" si="10"/>
        <v>76.2</v>
      </c>
    </row>
    <row r="643" spans="1:10" s="22" customFormat="1" ht="13.2" x14ac:dyDescent="0.25">
      <c r="A643" s="15"/>
      <c r="B643" s="25" t="s">
        <v>571</v>
      </c>
      <c r="C643" s="17" t="s">
        <v>1059</v>
      </c>
      <c r="D643" s="18">
        <v>7</v>
      </c>
      <c r="E643" s="19">
        <v>2</v>
      </c>
      <c r="F643" s="30" t="s">
        <v>860</v>
      </c>
      <c r="G643" s="28" t="s">
        <v>572</v>
      </c>
      <c r="H643" s="20">
        <v>3712174.5</v>
      </c>
      <c r="I643" s="21">
        <v>2828786.04</v>
      </c>
      <c r="J643" s="21">
        <f t="shared" si="10"/>
        <v>76.2</v>
      </c>
    </row>
    <row r="644" spans="1:10" s="22" customFormat="1" ht="13.2" x14ac:dyDescent="0.25">
      <c r="A644" s="15"/>
      <c r="B644" s="23" t="s">
        <v>851</v>
      </c>
      <c r="C644" s="17" t="s">
        <v>1059</v>
      </c>
      <c r="D644" s="18">
        <v>7</v>
      </c>
      <c r="E644" s="19">
        <v>2</v>
      </c>
      <c r="F644" s="30" t="s">
        <v>861</v>
      </c>
      <c r="G644" s="28" t="s">
        <v>0</v>
      </c>
      <c r="H644" s="20">
        <v>300000</v>
      </c>
      <c r="I644" s="21">
        <v>300000</v>
      </c>
      <c r="J644" s="21">
        <f t="shared" si="10"/>
        <v>100</v>
      </c>
    </row>
    <row r="645" spans="1:10" s="22" customFormat="1" ht="26.4" x14ac:dyDescent="0.25">
      <c r="A645" s="15"/>
      <c r="B645" s="24" t="s">
        <v>513</v>
      </c>
      <c r="C645" s="17" t="s">
        <v>1059</v>
      </c>
      <c r="D645" s="18">
        <v>7</v>
      </c>
      <c r="E645" s="19">
        <v>2</v>
      </c>
      <c r="F645" s="30" t="s">
        <v>861</v>
      </c>
      <c r="G645" s="28" t="s">
        <v>514</v>
      </c>
      <c r="H645" s="20">
        <v>300000</v>
      </c>
      <c r="I645" s="21">
        <v>300000</v>
      </c>
      <c r="J645" s="21">
        <f t="shared" si="10"/>
        <v>100</v>
      </c>
    </row>
    <row r="646" spans="1:10" s="22" customFormat="1" ht="13.2" x14ac:dyDescent="0.25">
      <c r="A646" s="15"/>
      <c r="B646" s="25" t="s">
        <v>571</v>
      </c>
      <c r="C646" s="17" t="s">
        <v>1059</v>
      </c>
      <c r="D646" s="18">
        <v>7</v>
      </c>
      <c r="E646" s="19">
        <v>2</v>
      </c>
      <c r="F646" s="30" t="s">
        <v>861</v>
      </c>
      <c r="G646" s="28" t="s">
        <v>572</v>
      </c>
      <c r="H646" s="20">
        <v>300000</v>
      </c>
      <c r="I646" s="21">
        <v>300000</v>
      </c>
      <c r="J646" s="21">
        <f t="shared" si="10"/>
        <v>100</v>
      </c>
    </row>
    <row r="647" spans="1:10" s="22" customFormat="1" ht="13.2" x14ac:dyDescent="0.25">
      <c r="A647" s="15"/>
      <c r="B647" s="23" t="s">
        <v>798</v>
      </c>
      <c r="C647" s="17" t="s">
        <v>1059</v>
      </c>
      <c r="D647" s="18">
        <v>7</v>
      </c>
      <c r="E647" s="19">
        <v>2</v>
      </c>
      <c r="F647" s="30" t="s">
        <v>799</v>
      </c>
      <c r="G647" s="28" t="s">
        <v>0</v>
      </c>
      <c r="H647" s="20">
        <v>292235127.63000005</v>
      </c>
      <c r="I647" s="21">
        <v>292100417.63000005</v>
      </c>
      <c r="J647" s="21">
        <f t="shared" si="10"/>
        <v>99.95</v>
      </c>
    </row>
    <row r="648" spans="1:10" s="22" customFormat="1" ht="13.2" x14ac:dyDescent="0.25">
      <c r="A648" s="15"/>
      <c r="B648" s="23" t="s">
        <v>800</v>
      </c>
      <c r="C648" s="17" t="s">
        <v>1059</v>
      </c>
      <c r="D648" s="18">
        <v>7</v>
      </c>
      <c r="E648" s="19">
        <v>2</v>
      </c>
      <c r="F648" s="30" t="s">
        <v>801</v>
      </c>
      <c r="G648" s="28" t="s">
        <v>0</v>
      </c>
      <c r="H648" s="20">
        <v>278549074.25999999</v>
      </c>
      <c r="I648" s="21">
        <v>278414364.25999999</v>
      </c>
      <c r="J648" s="21">
        <f t="shared" si="10"/>
        <v>99.95</v>
      </c>
    </row>
    <row r="649" spans="1:10" s="22" customFormat="1" ht="13.2" x14ac:dyDescent="0.25">
      <c r="A649" s="15"/>
      <c r="B649" s="23" t="s">
        <v>802</v>
      </c>
      <c r="C649" s="17" t="s">
        <v>1059</v>
      </c>
      <c r="D649" s="18">
        <v>7</v>
      </c>
      <c r="E649" s="19">
        <v>2</v>
      </c>
      <c r="F649" s="30" t="s">
        <v>803</v>
      </c>
      <c r="G649" s="28" t="s">
        <v>0</v>
      </c>
      <c r="H649" s="20">
        <v>364011.81</v>
      </c>
      <c r="I649" s="21">
        <v>364011.81</v>
      </c>
      <c r="J649" s="21">
        <f t="shared" si="10"/>
        <v>100</v>
      </c>
    </row>
    <row r="650" spans="1:10" s="22" customFormat="1" ht="13.2" x14ac:dyDescent="0.25">
      <c r="A650" s="15"/>
      <c r="B650" s="23" t="s">
        <v>455</v>
      </c>
      <c r="C650" s="17" t="s">
        <v>1059</v>
      </c>
      <c r="D650" s="18">
        <v>7</v>
      </c>
      <c r="E650" s="19">
        <v>2</v>
      </c>
      <c r="F650" s="30" t="s">
        <v>806</v>
      </c>
      <c r="G650" s="28" t="s">
        <v>0</v>
      </c>
      <c r="H650" s="20">
        <v>364011.81</v>
      </c>
      <c r="I650" s="21">
        <v>364011.81</v>
      </c>
      <c r="J650" s="21">
        <f t="shared" si="10"/>
        <v>100</v>
      </c>
    </row>
    <row r="651" spans="1:10" s="22" customFormat="1" ht="26.4" x14ac:dyDescent="0.25">
      <c r="A651" s="15"/>
      <c r="B651" s="24" t="s">
        <v>513</v>
      </c>
      <c r="C651" s="17" t="s">
        <v>1059</v>
      </c>
      <c r="D651" s="18">
        <v>7</v>
      </c>
      <c r="E651" s="19">
        <v>2</v>
      </c>
      <c r="F651" s="30" t="s">
        <v>806</v>
      </c>
      <c r="G651" s="28" t="s">
        <v>514</v>
      </c>
      <c r="H651" s="20">
        <v>364011.81</v>
      </c>
      <c r="I651" s="21">
        <v>364011.81</v>
      </c>
      <c r="J651" s="21">
        <f t="shared" si="10"/>
        <v>100</v>
      </c>
    </row>
    <row r="652" spans="1:10" s="22" customFormat="1" ht="13.2" x14ac:dyDescent="0.25">
      <c r="A652" s="15"/>
      <c r="B652" s="25" t="s">
        <v>571</v>
      </c>
      <c r="C652" s="17" t="s">
        <v>1059</v>
      </c>
      <c r="D652" s="18">
        <v>7</v>
      </c>
      <c r="E652" s="19">
        <v>2</v>
      </c>
      <c r="F652" s="30" t="s">
        <v>806</v>
      </c>
      <c r="G652" s="28" t="s">
        <v>572</v>
      </c>
      <c r="H652" s="20">
        <v>364011.81</v>
      </c>
      <c r="I652" s="21">
        <v>364011.81</v>
      </c>
      <c r="J652" s="21">
        <f t="shared" ref="J652:J715" si="11">ROUND(I652/H652*100,2)</f>
        <v>100</v>
      </c>
    </row>
    <row r="653" spans="1:10" s="22" customFormat="1" ht="39.6" x14ac:dyDescent="0.25">
      <c r="A653" s="15"/>
      <c r="B653" s="23" t="s">
        <v>807</v>
      </c>
      <c r="C653" s="17" t="s">
        <v>1059</v>
      </c>
      <c r="D653" s="18">
        <v>7</v>
      </c>
      <c r="E653" s="19">
        <v>2</v>
      </c>
      <c r="F653" s="30" t="s">
        <v>808</v>
      </c>
      <c r="G653" s="28" t="s">
        <v>0</v>
      </c>
      <c r="H653" s="20">
        <v>278185062.44999999</v>
      </c>
      <c r="I653" s="21">
        <v>278050352.44999999</v>
      </c>
      <c r="J653" s="21">
        <f t="shared" si="11"/>
        <v>99.95</v>
      </c>
    </row>
    <row r="654" spans="1:10" s="22" customFormat="1" ht="13.2" x14ac:dyDescent="0.25">
      <c r="A654" s="15"/>
      <c r="B654" s="23" t="s">
        <v>691</v>
      </c>
      <c r="C654" s="17" t="s">
        <v>1059</v>
      </c>
      <c r="D654" s="18">
        <v>7</v>
      </c>
      <c r="E654" s="19">
        <v>2</v>
      </c>
      <c r="F654" s="30" t="s">
        <v>809</v>
      </c>
      <c r="G654" s="28" t="s">
        <v>0</v>
      </c>
      <c r="H654" s="20">
        <v>47711062.450000003</v>
      </c>
      <c r="I654" s="21">
        <v>47705230.109999999</v>
      </c>
      <c r="J654" s="21">
        <f t="shared" si="11"/>
        <v>99.99</v>
      </c>
    </row>
    <row r="655" spans="1:10" s="22" customFormat="1" ht="26.4" x14ac:dyDescent="0.25">
      <c r="A655" s="15"/>
      <c r="B655" s="24" t="s">
        <v>513</v>
      </c>
      <c r="C655" s="17" t="s">
        <v>1059</v>
      </c>
      <c r="D655" s="18">
        <v>7</v>
      </c>
      <c r="E655" s="19">
        <v>2</v>
      </c>
      <c r="F655" s="30" t="s">
        <v>809</v>
      </c>
      <c r="G655" s="28" t="s">
        <v>514</v>
      </c>
      <c r="H655" s="20">
        <v>47711062.450000003</v>
      </c>
      <c r="I655" s="21">
        <v>47705230.109999999</v>
      </c>
      <c r="J655" s="21">
        <f t="shared" si="11"/>
        <v>99.99</v>
      </c>
    </row>
    <row r="656" spans="1:10" s="22" customFormat="1" ht="13.2" x14ac:dyDescent="0.25">
      <c r="A656" s="15"/>
      <c r="B656" s="25" t="s">
        <v>571</v>
      </c>
      <c r="C656" s="17" t="s">
        <v>1059</v>
      </c>
      <c r="D656" s="18">
        <v>7</v>
      </c>
      <c r="E656" s="19">
        <v>2</v>
      </c>
      <c r="F656" s="30" t="s">
        <v>809</v>
      </c>
      <c r="G656" s="28" t="s">
        <v>572</v>
      </c>
      <c r="H656" s="20">
        <v>47711062.450000003</v>
      </c>
      <c r="I656" s="21">
        <v>47705230.109999999</v>
      </c>
      <c r="J656" s="21">
        <f t="shared" si="11"/>
        <v>99.99</v>
      </c>
    </row>
    <row r="657" spans="1:10" s="22" customFormat="1" ht="26.4" x14ac:dyDescent="0.25">
      <c r="A657" s="15"/>
      <c r="B657" s="23" t="s">
        <v>862</v>
      </c>
      <c r="C657" s="17" t="s">
        <v>1059</v>
      </c>
      <c r="D657" s="18">
        <v>7</v>
      </c>
      <c r="E657" s="19">
        <v>2</v>
      </c>
      <c r="F657" s="30" t="s">
        <v>863</v>
      </c>
      <c r="G657" s="28" t="s">
        <v>0</v>
      </c>
      <c r="H657" s="20">
        <v>8010600</v>
      </c>
      <c r="I657" s="21">
        <v>8010600</v>
      </c>
      <c r="J657" s="21">
        <f t="shared" si="11"/>
        <v>100</v>
      </c>
    </row>
    <row r="658" spans="1:10" s="22" customFormat="1" ht="26.4" x14ac:dyDescent="0.25">
      <c r="A658" s="15"/>
      <c r="B658" s="24" t="s">
        <v>513</v>
      </c>
      <c r="C658" s="17" t="s">
        <v>1059</v>
      </c>
      <c r="D658" s="18">
        <v>7</v>
      </c>
      <c r="E658" s="19">
        <v>2</v>
      </c>
      <c r="F658" s="30" t="s">
        <v>863</v>
      </c>
      <c r="G658" s="28" t="s">
        <v>514</v>
      </c>
      <c r="H658" s="20">
        <v>8010600</v>
      </c>
      <c r="I658" s="21">
        <v>8010600</v>
      </c>
      <c r="J658" s="21">
        <f t="shared" si="11"/>
        <v>100</v>
      </c>
    </row>
    <row r="659" spans="1:10" s="22" customFormat="1" ht="13.2" x14ac:dyDescent="0.25">
      <c r="A659" s="15"/>
      <c r="B659" s="25" t="s">
        <v>571</v>
      </c>
      <c r="C659" s="17" t="s">
        <v>1059</v>
      </c>
      <c r="D659" s="18">
        <v>7</v>
      </c>
      <c r="E659" s="19">
        <v>2</v>
      </c>
      <c r="F659" s="30" t="s">
        <v>863</v>
      </c>
      <c r="G659" s="28" t="s">
        <v>572</v>
      </c>
      <c r="H659" s="20">
        <v>8010600</v>
      </c>
      <c r="I659" s="21">
        <v>8010600</v>
      </c>
      <c r="J659" s="21">
        <f t="shared" si="11"/>
        <v>100</v>
      </c>
    </row>
    <row r="660" spans="1:10" s="22" customFormat="1" ht="13.2" x14ac:dyDescent="0.25">
      <c r="A660" s="15"/>
      <c r="B660" s="23" t="s">
        <v>864</v>
      </c>
      <c r="C660" s="17" t="s">
        <v>1059</v>
      </c>
      <c r="D660" s="18">
        <v>7</v>
      </c>
      <c r="E660" s="19">
        <v>2</v>
      </c>
      <c r="F660" s="30" t="s">
        <v>865</v>
      </c>
      <c r="G660" s="28" t="s">
        <v>0</v>
      </c>
      <c r="H660" s="20">
        <v>205963300</v>
      </c>
      <c r="I660" s="21">
        <v>205834897.06</v>
      </c>
      <c r="J660" s="21">
        <f t="shared" si="11"/>
        <v>99.94</v>
      </c>
    </row>
    <row r="661" spans="1:10" s="22" customFormat="1" ht="26.4" x14ac:dyDescent="0.25">
      <c r="A661" s="15"/>
      <c r="B661" s="24" t="s">
        <v>513</v>
      </c>
      <c r="C661" s="17" t="s">
        <v>1059</v>
      </c>
      <c r="D661" s="18">
        <v>7</v>
      </c>
      <c r="E661" s="19">
        <v>2</v>
      </c>
      <c r="F661" s="30" t="s">
        <v>865</v>
      </c>
      <c r="G661" s="28" t="s">
        <v>514</v>
      </c>
      <c r="H661" s="20">
        <v>205963300</v>
      </c>
      <c r="I661" s="21">
        <v>205834897.06</v>
      </c>
      <c r="J661" s="21">
        <f t="shared" si="11"/>
        <v>99.94</v>
      </c>
    </row>
    <row r="662" spans="1:10" s="22" customFormat="1" ht="13.2" x14ac:dyDescent="0.25">
      <c r="A662" s="15"/>
      <c r="B662" s="25" t="s">
        <v>571</v>
      </c>
      <c r="C662" s="17" t="s">
        <v>1059</v>
      </c>
      <c r="D662" s="18">
        <v>7</v>
      </c>
      <c r="E662" s="19">
        <v>2</v>
      </c>
      <c r="F662" s="30" t="s">
        <v>865</v>
      </c>
      <c r="G662" s="28" t="s">
        <v>572</v>
      </c>
      <c r="H662" s="20">
        <v>205963300</v>
      </c>
      <c r="I662" s="21">
        <v>205834897.06</v>
      </c>
      <c r="J662" s="21">
        <f t="shared" si="11"/>
        <v>99.94</v>
      </c>
    </row>
    <row r="663" spans="1:10" s="22" customFormat="1" ht="52.8" x14ac:dyDescent="0.25">
      <c r="A663" s="15"/>
      <c r="B663" s="23" t="s">
        <v>866</v>
      </c>
      <c r="C663" s="17" t="s">
        <v>1059</v>
      </c>
      <c r="D663" s="18">
        <v>7</v>
      </c>
      <c r="E663" s="19">
        <v>2</v>
      </c>
      <c r="F663" s="30" t="s">
        <v>867</v>
      </c>
      <c r="G663" s="28" t="s">
        <v>0</v>
      </c>
      <c r="H663" s="20">
        <v>15870100</v>
      </c>
      <c r="I663" s="21">
        <v>15870100</v>
      </c>
      <c r="J663" s="21">
        <f t="shared" si="11"/>
        <v>100</v>
      </c>
    </row>
    <row r="664" spans="1:10" s="22" customFormat="1" ht="26.4" x14ac:dyDescent="0.25">
      <c r="A664" s="15"/>
      <c r="B664" s="24" t="s">
        <v>513</v>
      </c>
      <c r="C664" s="17" t="s">
        <v>1059</v>
      </c>
      <c r="D664" s="18">
        <v>7</v>
      </c>
      <c r="E664" s="19">
        <v>2</v>
      </c>
      <c r="F664" s="30" t="s">
        <v>867</v>
      </c>
      <c r="G664" s="28" t="s">
        <v>514</v>
      </c>
      <c r="H664" s="20">
        <v>15870100</v>
      </c>
      <c r="I664" s="21">
        <v>15870100</v>
      </c>
      <c r="J664" s="21">
        <f t="shared" si="11"/>
        <v>100</v>
      </c>
    </row>
    <row r="665" spans="1:10" s="22" customFormat="1" ht="13.2" x14ac:dyDescent="0.25">
      <c r="A665" s="15"/>
      <c r="B665" s="25" t="s">
        <v>571</v>
      </c>
      <c r="C665" s="17" t="s">
        <v>1059</v>
      </c>
      <c r="D665" s="18">
        <v>7</v>
      </c>
      <c r="E665" s="19">
        <v>2</v>
      </c>
      <c r="F665" s="30" t="s">
        <v>867</v>
      </c>
      <c r="G665" s="28" t="s">
        <v>572</v>
      </c>
      <c r="H665" s="20">
        <v>15870100</v>
      </c>
      <c r="I665" s="21">
        <v>15870100</v>
      </c>
      <c r="J665" s="21">
        <f t="shared" si="11"/>
        <v>100</v>
      </c>
    </row>
    <row r="666" spans="1:10" s="22" customFormat="1" ht="26.4" x14ac:dyDescent="0.25">
      <c r="A666" s="15"/>
      <c r="B666" s="23" t="s">
        <v>868</v>
      </c>
      <c r="C666" s="17" t="s">
        <v>1059</v>
      </c>
      <c r="D666" s="18">
        <v>7</v>
      </c>
      <c r="E666" s="19">
        <v>2</v>
      </c>
      <c r="F666" s="30" t="s">
        <v>869</v>
      </c>
      <c r="G666" s="28" t="s">
        <v>0</v>
      </c>
      <c r="H666" s="20">
        <v>630000</v>
      </c>
      <c r="I666" s="21">
        <v>629525.28</v>
      </c>
      <c r="J666" s="21">
        <f t="shared" si="11"/>
        <v>99.92</v>
      </c>
    </row>
    <row r="667" spans="1:10" s="22" customFormat="1" ht="26.4" x14ac:dyDescent="0.25">
      <c r="A667" s="15"/>
      <c r="B667" s="24" t="s">
        <v>513</v>
      </c>
      <c r="C667" s="17" t="s">
        <v>1059</v>
      </c>
      <c r="D667" s="18">
        <v>7</v>
      </c>
      <c r="E667" s="19">
        <v>2</v>
      </c>
      <c r="F667" s="30" t="s">
        <v>869</v>
      </c>
      <c r="G667" s="28" t="s">
        <v>514</v>
      </c>
      <c r="H667" s="20">
        <v>630000</v>
      </c>
      <c r="I667" s="21">
        <v>629525.28</v>
      </c>
      <c r="J667" s="21">
        <f t="shared" si="11"/>
        <v>99.92</v>
      </c>
    </row>
    <row r="668" spans="1:10" s="22" customFormat="1" ht="13.2" x14ac:dyDescent="0.25">
      <c r="A668" s="15"/>
      <c r="B668" s="25" t="s">
        <v>571</v>
      </c>
      <c r="C668" s="17" t="s">
        <v>1059</v>
      </c>
      <c r="D668" s="18">
        <v>7</v>
      </c>
      <c r="E668" s="19">
        <v>2</v>
      </c>
      <c r="F668" s="30" t="s">
        <v>869</v>
      </c>
      <c r="G668" s="28" t="s">
        <v>572</v>
      </c>
      <c r="H668" s="20">
        <v>630000</v>
      </c>
      <c r="I668" s="21">
        <v>629525.28</v>
      </c>
      <c r="J668" s="21">
        <f t="shared" si="11"/>
        <v>99.92</v>
      </c>
    </row>
    <row r="669" spans="1:10" s="22" customFormat="1" ht="13.2" x14ac:dyDescent="0.25">
      <c r="A669" s="15"/>
      <c r="B669" s="23" t="s">
        <v>812</v>
      </c>
      <c r="C669" s="17" t="s">
        <v>1059</v>
      </c>
      <c r="D669" s="18">
        <v>7</v>
      </c>
      <c r="E669" s="19">
        <v>2</v>
      </c>
      <c r="F669" s="30" t="s">
        <v>813</v>
      </c>
      <c r="G669" s="28" t="s">
        <v>0</v>
      </c>
      <c r="H669" s="20">
        <v>13686053.369999999</v>
      </c>
      <c r="I669" s="21">
        <v>13686053.369999999</v>
      </c>
      <c r="J669" s="21">
        <f t="shared" si="11"/>
        <v>100</v>
      </c>
    </row>
    <row r="670" spans="1:10" s="22" customFormat="1" ht="26.4" x14ac:dyDescent="0.25">
      <c r="A670" s="15"/>
      <c r="B670" s="23" t="s">
        <v>814</v>
      </c>
      <c r="C670" s="17" t="s">
        <v>1059</v>
      </c>
      <c r="D670" s="18">
        <v>7</v>
      </c>
      <c r="E670" s="19">
        <v>2</v>
      </c>
      <c r="F670" s="30" t="s">
        <v>815</v>
      </c>
      <c r="G670" s="28" t="s">
        <v>0</v>
      </c>
      <c r="H670" s="20">
        <v>13686053.369999999</v>
      </c>
      <c r="I670" s="21">
        <v>13686053.369999999</v>
      </c>
      <c r="J670" s="21">
        <f t="shared" si="11"/>
        <v>100</v>
      </c>
    </row>
    <row r="671" spans="1:10" s="22" customFormat="1" ht="39.6" x14ac:dyDescent="0.25">
      <c r="A671" s="15"/>
      <c r="B671" s="23" t="s">
        <v>502</v>
      </c>
      <c r="C671" s="17" t="s">
        <v>1059</v>
      </c>
      <c r="D671" s="18">
        <v>7</v>
      </c>
      <c r="E671" s="19">
        <v>2</v>
      </c>
      <c r="F671" s="30" t="s">
        <v>816</v>
      </c>
      <c r="G671" s="28" t="s">
        <v>0</v>
      </c>
      <c r="H671" s="20">
        <v>12943544.859999999</v>
      </c>
      <c r="I671" s="21">
        <v>12943544.859999999</v>
      </c>
      <c r="J671" s="21">
        <f t="shared" si="11"/>
        <v>100</v>
      </c>
    </row>
    <row r="672" spans="1:10" s="22" customFormat="1" ht="26.4" x14ac:dyDescent="0.25">
      <c r="A672" s="15"/>
      <c r="B672" s="24" t="s">
        <v>513</v>
      </c>
      <c r="C672" s="17" t="s">
        <v>1059</v>
      </c>
      <c r="D672" s="18">
        <v>7</v>
      </c>
      <c r="E672" s="19">
        <v>2</v>
      </c>
      <c r="F672" s="30" t="s">
        <v>816</v>
      </c>
      <c r="G672" s="28" t="s">
        <v>514</v>
      </c>
      <c r="H672" s="20">
        <v>12943544.859999999</v>
      </c>
      <c r="I672" s="21">
        <v>12943544.859999999</v>
      </c>
      <c r="J672" s="21">
        <f t="shared" si="11"/>
        <v>100</v>
      </c>
    </row>
    <row r="673" spans="1:10" s="22" customFormat="1" ht="13.2" x14ac:dyDescent="0.25">
      <c r="A673" s="15"/>
      <c r="B673" s="25" t="s">
        <v>571</v>
      </c>
      <c r="C673" s="17" t="s">
        <v>1059</v>
      </c>
      <c r="D673" s="18">
        <v>7</v>
      </c>
      <c r="E673" s="19">
        <v>2</v>
      </c>
      <c r="F673" s="30" t="s">
        <v>816</v>
      </c>
      <c r="G673" s="28" t="s">
        <v>572</v>
      </c>
      <c r="H673" s="20">
        <v>12943544.859999999</v>
      </c>
      <c r="I673" s="21">
        <v>12943544.859999999</v>
      </c>
      <c r="J673" s="21">
        <f t="shared" si="11"/>
        <v>100</v>
      </c>
    </row>
    <row r="674" spans="1:10" s="22" customFormat="1" ht="13.2" x14ac:dyDescent="0.25">
      <c r="A674" s="15"/>
      <c r="B674" s="23" t="s">
        <v>455</v>
      </c>
      <c r="C674" s="17" t="s">
        <v>1059</v>
      </c>
      <c r="D674" s="18">
        <v>7</v>
      </c>
      <c r="E674" s="19">
        <v>2</v>
      </c>
      <c r="F674" s="30" t="s">
        <v>817</v>
      </c>
      <c r="G674" s="28" t="s">
        <v>0</v>
      </c>
      <c r="H674" s="20">
        <v>373791.72</v>
      </c>
      <c r="I674" s="21">
        <v>373791.72</v>
      </c>
      <c r="J674" s="21">
        <f t="shared" si="11"/>
        <v>100</v>
      </c>
    </row>
    <row r="675" spans="1:10" s="22" customFormat="1" ht="26.4" x14ac:dyDescent="0.25">
      <c r="A675" s="15"/>
      <c r="B675" s="24" t="s">
        <v>513</v>
      </c>
      <c r="C675" s="17" t="s">
        <v>1059</v>
      </c>
      <c r="D675" s="18">
        <v>7</v>
      </c>
      <c r="E675" s="19">
        <v>2</v>
      </c>
      <c r="F675" s="30" t="s">
        <v>817</v>
      </c>
      <c r="G675" s="28" t="s">
        <v>514</v>
      </c>
      <c r="H675" s="20">
        <v>373791.72</v>
      </c>
      <c r="I675" s="21">
        <v>373791.72</v>
      </c>
      <c r="J675" s="21">
        <f t="shared" si="11"/>
        <v>100</v>
      </c>
    </row>
    <row r="676" spans="1:10" s="22" customFormat="1" ht="13.2" x14ac:dyDescent="0.25">
      <c r="A676" s="15"/>
      <c r="B676" s="25" t="s">
        <v>571</v>
      </c>
      <c r="C676" s="17" t="s">
        <v>1059</v>
      </c>
      <c r="D676" s="18">
        <v>7</v>
      </c>
      <c r="E676" s="19">
        <v>2</v>
      </c>
      <c r="F676" s="30" t="s">
        <v>817</v>
      </c>
      <c r="G676" s="28" t="s">
        <v>572</v>
      </c>
      <c r="H676" s="20">
        <v>373791.72</v>
      </c>
      <c r="I676" s="21">
        <v>373791.72</v>
      </c>
      <c r="J676" s="21">
        <f t="shared" si="11"/>
        <v>100</v>
      </c>
    </row>
    <row r="677" spans="1:10" s="22" customFormat="1" ht="39.6" x14ac:dyDescent="0.25">
      <c r="A677" s="15"/>
      <c r="B677" s="23" t="s">
        <v>504</v>
      </c>
      <c r="C677" s="17" t="s">
        <v>1059</v>
      </c>
      <c r="D677" s="18">
        <v>7</v>
      </c>
      <c r="E677" s="19">
        <v>2</v>
      </c>
      <c r="F677" s="30" t="s">
        <v>818</v>
      </c>
      <c r="G677" s="28" t="s">
        <v>0</v>
      </c>
      <c r="H677" s="20">
        <v>368716.79</v>
      </c>
      <c r="I677" s="21">
        <v>368716.79</v>
      </c>
      <c r="J677" s="21">
        <f t="shared" si="11"/>
        <v>100</v>
      </c>
    </row>
    <row r="678" spans="1:10" s="22" customFormat="1" ht="26.4" x14ac:dyDescent="0.25">
      <c r="A678" s="15"/>
      <c r="B678" s="24" t="s">
        <v>513</v>
      </c>
      <c r="C678" s="17" t="s">
        <v>1059</v>
      </c>
      <c r="D678" s="18">
        <v>7</v>
      </c>
      <c r="E678" s="19">
        <v>2</v>
      </c>
      <c r="F678" s="30" t="s">
        <v>818</v>
      </c>
      <c r="G678" s="28" t="s">
        <v>514</v>
      </c>
      <c r="H678" s="20">
        <v>368716.79</v>
      </c>
      <c r="I678" s="21">
        <v>368716.79</v>
      </c>
      <c r="J678" s="21">
        <f t="shared" si="11"/>
        <v>100</v>
      </c>
    </row>
    <row r="679" spans="1:10" s="22" customFormat="1" ht="13.2" x14ac:dyDescent="0.25">
      <c r="A679" s="15"/>
      <c r="B679" s="25" t="s">
        <v>571</v>
      </c>
      <c r="C679" s="17" t="s">
        <v>1059</v>
      </c>
      <c r="D679" s="18">
        <v>7</v>
      </c>
      <c r="E679" s="19">
        <v>2</v>
      </c>
      <c r="F679" s="30" t="s">
        <v>818</v>
      </c>
      <c r="G679" s="28" t="s">
        <v>572</v>
      </c>
      <c r="H679" s="20">
        <v>368716.79</v>
      </c>
      <c r="I679" s="21">
        <v>368716.79</v>
      </c>
      <c r="J679" s="21">
        <f t="shared" si="11"/>
        <v>100</v>
      </c>
    </row>
    <row r="680" spans="1:10" s="22" customFormat="1" ht="13.2" x14ac:dyDescent="0.25">
      <c r="A680" s="15"/>
      <c r="B680" s="23" t="s">
        <v>401</v>
      </c>
      <c r="C680" s="17" t="s">
        <v>1059</v>
      </c>
      <c r="D680" s="18">
        <v>7</v>
      </c>
      <c r="E680" s="19">
        <v>2</v>
      </c>
      <c r="F680" s="30" t="s">
        <v>402</v>
      </c>
      <c r="G680" s="28" t="s">
        <v>0</v>
      </c>
      <c r="H680" s="20">
        <v>15290541.02</v>
      </c>
      <c r="I680" s="21">
        <v>13546629.99</v>
      </c>
      <c r="J680" s="21">
        <f t="shared" si="11"/>
        <v>88.59</v>
      </c>
    </row>
    <row r="681" spans="1:10" s="22" customFormat="1" ht="13.2" x14ac:dyDescent="0.25">
      <c r="A681" s="15"/>
      <c r="B681" s="23" t="s">
        <v>691</v>
      </c>
      <c r="C681" s="17" t="s">
        <v>1059</v>
      </c>
      <c r="D681" s="18">
        <v>7</v>
      </c>
      <c r="E681" s="19">
        <v>2</v>
      </c>
      <c r="F681" s="30" t="s">
        <v>692</v>
      </c>
      <c r="G681" s="28" t="s">
        <v>0</v>
      </c>
      <c r="H681" s="20">
        <v>15190541.02</v>
      </c>
      <c r="I681" s="21">
        <v>13446629.99</v>
      </c>
      <c r="J681" s="21">
        <f t="shared" si="11"/>
        <v>88.52</v>
      </c>
    </row>
    <row r="682" spans="1:10" s="22" customFormat="1" ht="26.4" x14ac:dyDescent="0.25">
      <c r="A682" s="15"/>
      <c r="B682" s="24" t="s">
        <v>513</v>
      </c>
      <c r="C682" s="17" t="s">
        <v>1059</v>
      </c>
      <c r="D682" s="18">
        <v>7</v>
      </c>
      <c r="E682" s="19">
        <v>2</v>
      </c>
      <c r="F682" s="30" t="s">
        <v>692</v>
      </c>
      <c r="G682" s="28" t="s">
        <v>514</v>
      </c>
      <c r="H682" s="20">
        <v>15190541.02</v>
      </c>
      <c r="I682" s="21">
        <v>13446629.99</v>
      </c>
      <c r="J682" s="21">
        <f t="shared" si="11"/>
        <v>88.52</v>
      </c>
    </row>
    <row r="683" spans="1:10" s="22" customFormat="1" ht="13.2" x14ac:dyDescent="0.25">
      <c r="A683" s="15"/>
      <c r="B683" s="25" t="s">
        <v>571</v>
      </c>
      <c r="C683" s="17" t="s">
        <v>1059</v>
      </c>
      <c r="D683" s="18">
        <v>7</v>
      </c>
      <c r="E683" s="19">
        <v>2</v>
      </c>
      <c r="F683" s="30" t="s">
        <v>692</v>
      </c>
      <c r="G683" s="28" t="s">
        <v>572</v>
      </c>
      <c r="H683" s="20">
        <v>15190541.02</v>
      </c>
      <c r="I683" s="21">
        <v>13446629.99</v>
      </c>
      <c r="J683" s="21">
        <f t="shared" si="11"/>
        <v>88.52</v>
      </c>
    </row>
    <row r="684" spans="1:10" s="22" customFormat="1" ht="26.4" x14ac:dyDescent="0.25">
      <c r="A684" s="15"/>
      <c r="B684" s="23" t="s">
        <v>849</v>
      </c>
      <c r="C684" s="17" t="s">
        <v>1059</v>
      </c>
      <c r="D684" s="18">
        <v>7</v>
      </c>
      <c r="E684" s="19">
        <v>2</v>
      </c>
      <c r="F684" s="30" t="s">
        <v>870</v>
      </c>
      <c r="G684" s="28" t="s">
        <v>0</v>
      </c>
      <c r="H684" s="20">
        <v>100000</v>
      </c>
      <c r="I684" s="21">
        <v>100000</v>
      </c>
      <c r="J684" s="21">
        <f t="shared" si="11"/>
        <v>100</v>
      </c>
    </row>
    <row r="685" spans="1:10" s="22" customFormat="1" ht="26.4" x14ac:dyDescent="0.25">
      <c r="A685" s="15"/>
      <c r="B685" s="24" t="s">
        <v>513</v>
      </c>
      <c r="C685" s="17" t="s">
        <v>1059</v>
      </c>
      <c r="D685" s="18">
        <v>7</v>
      </c>
      <c r="E685" s="19">
        <v>2</v>
      </c>
      <c r="F685" s="30" t="s">
        <v>870</v>
      </c>
      <c r="G685" s="28" t="s">
        <v>514</v>
      </c>
      <c r="H685" s="20">
        <v>100000</v>
      </c>
      <c r="I685" s="21">
        <v>100000</v>
      </c>
      <c r="J685" s="21">
        <f t="shared" si="11"/>
        <v>100</v>
      </c>
    </row>
    <row r="686" spans="1:10" s="22" customFormat="1" ht="13.2" x14ac:dyDescent="0.25">
      <c r="A686" s="15"/>
      <c r="B686" s="25" t="s">
        <v>571</v>
      </c>
      <c r="C686" s="17" t="s">
        <v>1059</v>
      </c>
      <c r="D686" s="18">
        <v>7</v>
      </c>
      <c r="E686" s="19">
        <v>2</v>
      </c>
      <c r="F686" s="30" t="s">
        <v>870</v>
      </c>
      <c r="G686" s="28" t="s">
        <v>572</v>
      </c>
      <c r="H686" s="20">
        <v>100000</v>
      </c>
      <c r="I686" s="21">
        <v>100000</v>
      </c>
      <c r="J686" s="21">
        <f t="shared" si="11"/>
        <v>100</v>
      </c>
    </row>
    <row r="687" spans="1:10" s="22" customFormat="1" ht="13.2" x14ac:dyDescent="0.25">
      <c r="A687" s="15"/>
      <c r="B687" s="16" t="s">
        <v>871</v>
      </c>
      <c r="C687" s="17" t="s">
        <v>1059</v>
      </c>
      <c r="D687" s="18">
        <v>7</v>
      </c>
      <c r="E687" s="19">
        <v>7</v>
      </c>
      <c r="F687" s="30" t="s">
        <v>0</v>
      </c>
      <c r="G687" s="28" t="s">
        <v>0</v>
      </c>
      <c r="H687" s="20">
        <v>10597994.850000001</v>
      </c>
      <c r="I687" s="21">
        <v>10596643.570000002</v>
      </c>
      <c r="J687" s="21">
        <f t="shared" si="11"/>
        <v>99.99</v>
      </c>
    </row>
    <row r="688" spans="1:10" s="22" customFormat="1" ht="26.4" x14ac:dyDescent="0.25">
      <c r="A688" s="15"/>
      <c r="B688" s="23" t="s">
        <v>872</v>
      </c>
      <c r="C688" s="17" t="s">
        <v>1059</v>
      </c>
      <c r="D688" s="18">
        <v>7</v>
      </c>
      <c r="E688" s="19">
        <v>7</v>
      </c>
      <c r="F688" s="30" t="s">
        <v>873</v>
      </c>
      <c r="G688" s="28" t="s">
        <v>0</v>
      </c>
      <c r="H688" s="20">
        <v>500000</v>
      </c>
      <c r="I688" s="21">
        <v>500000</v>
      </c>
      <c r="J688" s="21">
        <f t="shared" si="11"/>
        <v>100</v>
      </c>
    </row>
    <row r="689" spans="1:10" s="22" customFormat="1" ht="26.4" x14ac:dyDescent="0.25">
      <c r="A689" s="15"/>
      <c r="B689" s="23" t="s">
        <v>874</v>
      </c>
      <c r="C689" s="17" t="s">
        <v>1059</v>
      </c>
      <c r="D689" s="18">
        <v>7</v>
      </c>
      <c r="E689" s="19">
        <v>7</v>
      </c>
      <c r="F689" s="30" t="s">
        <v>875</v>
      </c>
      <c r="G689" s="28" t="s">
        <v>0</v>
      </c>
      <c r="H689" s="20">
        <v>500000</v>
      </c>
      <c r="I689" s="21">
        <v>500000</v>
      </c>
      <c r="J689" s="21">
        <f t="shared" si="11"/>
        <v>100</v>
      </c>
    </row>
    <row r="690" spans="1:10" s="22" customFormat="1" ht="52.8" x14ac:dyDescent="0.25">
      <c r="A690" s="15"/>
      <c r="B690" s="23" t="s">
        <v>876</v>
      </c>
      <c r="C690" s="17" t="s">
        <v>1059</v>
      </c>
      <c r="D690" s="18">
        <v>7</v>
      </c>
      <c r="E690" s="19">
        <v>7</v>
      </c>
      <c r="F690" s="30" t="s">
        <v>877</v>
      </c>
      <c r="G690" s="28" t="s">
        <v>0</v>
      </c>
      <c r="H690" s="20">
        <v>500000</v>
      </c>
      <c r="I690" s="21">
        <v>500000</v>
      </c>
      <c r="J690" s="21">
        <f t="shared" si="11"/>
        <v>100</v>
      </c>
    </row>
    <row r="691" spans="1:10" s="22" customFormat="1" ht="13.2" x14ac:dyDescent="0.25">
      <c r="A691" s="15"/>
      <c r="B691" s="23" t="s">
        <v>455</v>
      </c>
      <c r="C691" s="17" t="s">
        <v>1059</v>
      </c>
      <c r="D691" s="18">
        <v>7</v>
      </c>
      <c r="E691" s="19">
        <v>7</v>
      </c>
      <c r="F691" s="30" t="s">
        <v>878</v>
      </c>
      <c r="G691" s="28" t="s">
        <v>0</v>
      </c>
      <c r="H691" s="20">
        <v>500000</v>
      </c>
      <c r="I691" s="21">
        <v>500000</v>
      </c>
      <c r="J691" s="21">
        <f t="shared" si="11"/>
        <v>100</v>
      </c>
    </row>
    <row r="692" spans="1:10" s="22" customFormat="1" ht="13.2" x14ac:dyDescent="0.25">
      <c r="A692" s="15"/>
      <c r="B692" s="24" t="s">
        <v>412</v>
      </c>
      <c r="C692" s="17" t="s">
        <v>1059</v>
      </c>
      <c r="D692" s="18">
        <v>7</v>
      </c>
      <c r="E692" s="19">
        <v>7</v>
      </c>
      <c r="F692" s="30" t="s">
        <v>878</v>
      </c>
      <c r="G692" s="28" t="s">
        <v>413</v>
      </c>
      <c r="H692" s="20">
        <v>89000</v>
      </c>
      <c r="I692" s="21">
        <v>89000</v>
      </c>
      <c r="J692" s="21">
        <f t="shared" si="11"/>
        <v>100</v>
      </c>
    </row>
    <row r="693" spans="1:10" s="22" customFormat="1" ht="26.4" x14ac:dyDescent="0.25">
      <c r="A693" s="15"/>
      <c r="B693" s="25" t="s">
        <v>414</v>
      </c>
      <c r="C693" s="17" t="s">
        <v>1059</v>
      </c>
      <c r="D693" s="18">
        <v>7</v>
      </c>
      <c r="E693" s="19">
        <v>7</v>
      </c>
      <c r="F693" s="30" t="s">
        <v>878</v>
      </c>
      <c r="G693" s="28" t="s">
        <v>415</v>
      </c>
      <c r="H693" s="20">
        <v>89000</v>
      </c>
      <c r="I693" s="21">
        <v>89000</v>
      </c>
      <c r="J693" s="21">
        <f t="shared" si="11"/>
        <v>100</v>
      </c>
    </row>
    <row r="694" spans="1:10" s="22" customFormat="1" ht="13.2" x14ac:dyDescent="0.25">
      <c r="A694" s="15"/>
      <c r="B694" s="24" t="s">
        <v>437</v>
      </c>
      <c r="C694" s="17" t="s">
        <v>1059</v>
      </c>
      <c r="D694" s="18">
        <v>7</v>
      </c>
      <c r="E694" s="19">
        <v>7</v>
      </c>
      <c r="F694" s="30" t="s">
        <v>878</v>
      </c>
      <c r="G694" s="28" t="s">
        <v>438</v>
      </c>
      <c r="H694" s="20">
        <v>51000</v>
      </c>
      <c r="I694" s="21">
        <v>51000</v>
      </c>
      <c r="J694" s="21">
        <f t="shared" si="11"/>
        <v>100</v>
      </c>
    </row>
    <row r="695" spans="1:10" s="22" customFormat="1" ht="13.2" x14ac:dyDescent="0.25">
      <c r="A695" s="15"/>
      <c r="B695" s="25" t="s">
        <v>527</v>
      </c>
      <c r="C695" s="17" t="s">
        <v>1059</v>
      </c>
      <c r="D695" s="18">
        <v>7</v>
      </c>
      <c r="E695" s="19">
        <v>7</v>
      </c>
      <c r="F695" s="30" t="s">
        <v>878</v>
      </c>
      <c r="G695" s="28" t="s">
        <v>528</v>
      </c>
      <c r="H695" s="20">
        <v>51000</v>
      </c>
      <c r="I695" s="21">
        <v>51000</v>
      </c>
      <c r="J695" s="21">
        <f t="shared" si="11"/>
        <v>100</v>
      </c>
    </row>
    <row r="696" spans="1:10" s="22" customFormat="1" ht="26.4" x14ac:dyDescent="0.25">
      <c r="A696" s="15"/>
      <c r="B696" s="24" t="s">
        <v>513</v>
      </c>
      <c r="C696" s="17" t="s">
        <v>1059</v>
      </c>
      <c r="D696" s="18">
        <v>7</v>
      </c>
      <c r="E696" s="19">
        <v>7</v>
      </c>
      <c r="F696" s="30" t="s">
        <v>878</v>
      </c>
      <c r="G696" s="28" t="s">
        <v>514</v>
      </c>
      <c r="H696" s="20">
        <v>360000</v>
      </c>
      <c r="I696" s="21">
        <v>360000</v>
      </c>
      <c r="J696" s="21">
        <f t="shared" si="11"/>
        <v>100</v>
      </c>
    </row>
    <row r="697" spans="1:10" s="22" customFormat="1" ht="13.2" x14ac:dyDescent="0.25">
      <c r="A697" s="15"/>
      <c r="B697" s="25" t="s">
        <v>571</v>
      </c>
      <c r="C697" s="17" t="s">
        <v>1059</v>
      </c>
      <c r="D697" s="18">
        <v>7</v>
      </c>
      <c r="E697" s="19">
        <v>7</v>
      </c>
      <c r="F697" s="30" t="s">
        <v>878</v>
      </c>
      <c r="G697" s="28" t="s">
        <v>572</v>
      </c>
      <c r="H697" s="20">
        <v>360000</v>
      </c>
      <c r="I697" s="21">
        <v>360000</v>
      </c>
      <c r="J697" s="21">
        <f t="shared" si="11"/>
        <v>100</v>
      </c>
    </row>
    <row r="698" spans="1:10" s="22" customFormat="1" ht="26.4" x14ac:dyDescent="0.25">
      <c r="A698" s="15"/>
      <c r="B698" s="23" t="s">
        <v>879</v>
      </c>
      <c r="C698" s="17" t="s">
        <v>1059</v>
      </c>
      <c r="D698" s="18">
        <v>7</v>
      </c>
      <c r="E698" s="19">
        <v>7</v>
      </c>
      <c r="F698" s="30" t="s">
        <v>880</v>
      </c>
      <c r="G698" s="28" t="s">
        <v>0</v>
      </c>
      <c r="H698" s="20">
        <v>10097994.850000001</v>
      </c>
      <c r="I698" s="21">
        <v>10096643.57</v>
      </c>
      <c r="J698" s="21">
        <f t="shared" si="11"/>
        <v>99.99</v>
      </c>
    </row>
    <row r="699" spans="1:10" s="22" customFormat="1" ht="26.4" x14ac:dyDescent="0.25">
      <c r="A699" s="15"/>
      <c r="B699" s="23" t="s">
        <v>881</v>
      </c>
      <c r="C699" s="17" t="s">
        <v>1059</v>
      </c>
      <c r="D699" s="18">
        <v>7</v>
      </c>
      <c r="E699" s="19">
        <v>7</v>
      </c>
      <c r="F699" s="30" t="s">
        <v>882</v>
      </c>
      <c r="G699" s="28" t="s">
        <v>0</v>
      </c>
      <c r="H699" s="20">
        <v>10097994.850000001</v>
      </c>
      <c r="I699" s="21">
        <v>10096643.57</v>
      </c>
      <c r="J699" s="21">
        <f t="shared" si="11"/>
        <v>99.99</v>
      </c>
    </row>
    <row r="700" spans="1:10" s="22" customFormat="1" ht="26.4" x14ac:dyDescent="0.25">
      <c r="A700" s="15"/>
      <c r="B700" s="23" t="s">
        <v>883</v>
      </c>
      <c r="C700" s="17" t="s">
        <v>1059</v>
      </c>
      <c r="D700" s="18">
        <v>7</v>
      </c>
      <c r="E700" s="19">
        <v>7</v>
      </c>
      <c r="F700" s="30" t="s">
        <v>884</v>
      </c>
      <c r="G700" s="28" t="s">
        <v>0</v>
      </c>
      <c r="H700" s="20">
        <v>318972.84999999998</v>
      </c>
      <c r="I700" s="21">
        <v>318972.84999999998</v>
      </c>
      <c r="J700" s="21">
        <f t="shared" si="11"/>
        <v>100</v>
      </c>
    </row>
    <row r="701" spans="1:10" s="22" customFormat="1" ht="13.2" x14ac:dyDescent="0.25">
      <c r="A701" s="15"/>
      <c r="B701" s="23" t="s">
        <v>455</v>
      </c>
      <c r="C701" s="17" t="s">
        <v>1059</v>
      </c>
      <c r="D701" s="18">
        <v>7</v>
      </c>
      <c r="E701" s="19">
        <v>7</v>
      </c>
      <c r="F701" s="30" t="s">
        <v>885</v>
      </c>
      <c r="G701" s="28" t="s">
        <v>0</v>
      </c>
      <c r="H701" s="20">
        <v>318972.84999999998</v>
      </c>
      <c r="I701" s="21">
        <v>318972.84999999998</v>
      </c>
      <c r="J701" s="21">
        <f t="shared" si="11"/>
        <v>100</v>
      </c>
    </row>
    <row r="702" spans="1:10" s="22" customFormat="1" ht="26.4" x14ac:dyDescent="0.25">
      <c r="A702" s="15"/>
      <c r="B702" s="24" t="s">
        <v>513</v>
      </c>
      <c r="C702" s="17" t="s">
        <v>1059</v>
      </c>
      <c r="D702" s="18">
        <v>7</v>
      </c>
      <c r="E702" s="19">
        <v>7</v>
      </c>
      <c r="F702" s="30" t="s">
        <v>885</v>
      </c>
      <c r="G702" s="28" t="s">
        <v>514</v>
      </c>
      <c r="H702" s="20">
        <v>318972.84999999998</v>
      </c>
      <c r="I702" s="21">
        <v>318972.84999999998</v>
      </c>
      <c r="J702" s="21">
        <f t="shared" si="11"/>
        <v>100</v>
      </c>
    </row>
    <row r="703" spans="1:10" s="22" customFormat="1" ht="13.2" x14ac:dyDescent="0.25">
      <c r="A703" s="15"/>
      <c r="B703" s="25" t="s">
        <v>571</v>
      </c>
      <c r="C703" s="17" t="s">
        <v>1059</v>
      </c>
      <c r="D703" s="18">
        <v>7</v>
      </c>
      <c r="E703" s="19">
        <v>7</v>
      </c>
      <c r="F703" s="30" t="s">
        <v>885</v>
      </c>
      <c r="G703" s="28" t="s">
        <v>572</v>
      </c>
      <c r="H703" s="20">
        <v>318972.84999999998</v>
      </c>
      <c r="I703" s="21">
        <v>318972.84999999998</v>
      </c>
      <c r="J703" s="21">
        <f t="shared" si="11"/>
        <v>100</v>
      </c>
    </row>
    <row r="704" spans="1:10" s="22" customFormat="1" ht="26.4" x14ac:dyDescent="0.25">
      <c r="A704" s="15"/>
      <c r="B704" s="23" t="s">
        <v>886</v>
      </c>
      <c r="C704" s="17" t="s">
        <v>1059</v>
      </c>
      <c r="D704" s="18">
        <v>7</v>
      </c>
      <c r="E704" s="19">
        <v>7</v>
      </c>
      <c r="F704" s="30" t="s">
        <v>887</v>
      </c>
      <c r="G704" s="28" t="s">
        <v>0</v>
      </c>
      <c r="H704" s="20">
        <v>5466566.0199999996</v>
      </c>
      <c r="I704" s="21">
        <v>5466566.0199999996</v>
      </c>
      <c r="J704" s="21">
        <f t="shared" si="11"/>
        <v>100</v>
      </c>
    </row>
    <row r="705" spans="1:10" s="22" customFormat="1" ht="26.4" x14ac:dyDescent="0.25">
      <c r="A705" s="15"/>
      <c r="B705" s="23" t="s">
        <v>888</v>
      </c>
      <c r="C705" s="17" t="s">
        <v>1059</v>
      </c>
      <c r="D705" s="18">
        <v>7</v>
      </c>
      <c r="E705" s="19">
        <v>7</v>
      </c>
      <c r="F705" s="30" t="s">
        <v>889</v>
      </c>
      <c r="G705" s="28" t="s">
        <v>0</v>
      </c>
      <c r="H705" s="20">
        <v>2009700</v>
      </c>
      <c r="I705" s="21">
        <v>2009700</v>
      </c>
      <c r="J705" s="21">
        <f t="shared" si="11"/>
        <v>100</v>
      </c>
    </row>
    <row r="706" spans="1:10" s="22" customFormat="1" ht="26.4" x14ac:dyDescent="0.25">
      <c r="A706" s="15"/>
      <c r="B706" s="24" t="s">
        <v>513</v>
      </c>
      <c r="C706" s="17" t="s">
        <v>1059</v>
      </c>
      <c r="D706" s="18">
        <v>7</v>
      </c>
      <c r="E706" s="19">
        <v>7</v>
      </c>
      <c r="F706" s="30" t="s">
        <v>889</v>
      </c>
      <c r="G706" s="28" t="s">
        <v>514</v>
      </c>
      <c r="H706" s="20">
        <v>2009700</v>
      </c>
      <c r="I706" s="21">
        <v>2009700</v>
      </c>
      <c r="J706" s="21">
        <f t="shared" si="11"/>
        <v>100</v>
      </c>
    </row>
    <row r="707" spans="1:10" s="22" customFormat="1" ht="13.2" x14ac:dyDescent="0.25">
      <c r="A707" s="15"/>
      <c r="B707" s="25" t="s">
        <v>571</v>
      </c>
      <c r="C707" s="17" t="s">
        <v>1059</v>
      </c>
      <c r="D707" s="18">
        <v>7</v>
      </c>
      <c r="E707" s="19">
        <v>7</v>
      </c>
      <c r="F707" s="30" t="s">
        <v>889</v>
      </c>
      <c r="G707" s="28" t="s">
        <v>572</v>
      </c>
      <c r="H707" s="20">
        <v>2009700</v>
      </c>
      <c r="I707" s="21">
        <v>2009700</v>
      </c>
      <c r="J707" s="21">
        <f t="shared" si="11"/>
        <v>100</v>
      </c>
    </row>
    <row r="708" spans="1:10" s="22" customFormat="1" ht="26.4" x14ac:dyDescent="0.25">
      <c r="A708" s="15"/>
      <c r="B708" s="23" t="s">
        <v>890</v>
      </c>
      <c r="C708" s="17" t="s">
        <v>1059</v>
      </c>
      <c r="D708" s="18">
        <v>7</v>
      </c>
      <c r="E708" s="19">
        <v>7</v>
      </c>
      <c r="F708" s="30" t="s">
        <v>891</v>
      </c>
      <c r="G708" s="28" t="s">
        <v>0</v>
      </c>
      <c r="H708" s="20">
        <v>37750</v>
      </c>
      <c r="I708" s="21">
        <v>37750</v>
      </c>
      <c r="J708" s="21">
        <f t="shared" si="11"/>
        <v>100</v>
      </c>
    </row>
    <row r="709" spans="1:10" s="22" customFormat="1" ht="26.4" x14ac:dyDescent="0.25">
      <c r="A709" s="15"/>
      <c r="B709" s="24" t="s">
        <v>513</v>
      </c>
      <c r="C709" s="17" t="s">
        <v>1059</v>
      </c>
      <c r="D709" s="18">
        <v>7</v>
      </c>
      <c r="E709" s="19">
        <v>7</v>
      </c>
      <c r="F709" s="30" t="s">
        <v>891</v>
      </c>
      <c r="G709" s="28" t="s">
        <v>514</v>
      </c>
      <c r="H709" s="20">
        <v>37750</v>
      </c>
      <c r="I709" s="21">
        <v>37750</v>
      </c>
      <c r="J709" s="21">
        <f t="shared" si="11"/>
        <v>100</v>
      </c>
    </row>
    <row r="710" spans="1:10" s="22" customFormat="1" ht="13.2" x14ac:dyDescent="0.25">
      <c r="A710" s="15"/>
      <c r="B710" s="25" t="s">
        <v>571</v>
      </c>
      <c r="C710" s="17" t="s">
        <v>1059</v>
      </c>
      <c r="D710" s="18">
        <v>7</v>
      </c>
      <c r="E710" s="19">
        <v>7</v>
      </c>
      <c r="F710" s="30" t="s">
        <v>891</v>
      </c>
      <c r="G710" s="28" t="s">
        <v>572</v>
      </c>
      <c r="H710" s="20">
        <v>37750</v>
      </c>
      <c r="I710" s="21">
        <v>37750</v>
      </c>
      <c r="J710" s="21">
        <f t="shared" si="11"/>
        <v>100</v>
      </c>
    </row>
    <row r="711" spans="1:10" s="22" customFormat="1" ht="13.2" x14ac:dyDescent="0.25">
      <c r="A711" s="15"/>
      <c r="B711" s="23" t="s">
        <v>455</v>
      </c>
      <c r="C711" s="17" t="s">
        <v>1059</v>
      </c>
      <c r="D711" s="18">
        <v>7</v>
      </c>
      <c r="E711" s="19">
        <v>7</v>
      </c>
      <c r="F711" s="30" t="s">
        <v>892</v>
      </c>
      <c r="G711" s="28" t="s">
        <v>0</v>
      </c>
      <c r="H711" s="20">
        <v>2916691.02</v>
      </c>
      <c r="I711" s="21">
        <v>2916691.02</v>
      </c>
      <c r="J711" s="21">
        <f t="shared" si="11"/>
        <v>100</v>
      </c>
    </row>
    <row r="712" spans="1:10" s="22" customFormat="1" ht="13.2" x14ac:dyDescent="0.25">
      <c r="A712" s="15"/>
      <c r="B712" s="24" t="s">
        <v>412</v>
      </c>
      <c r="C712" s="17" t="s">
        <v>1059</v>
      </c>
      <c r="D712" s="18">
        <v>7</v>
      </c>
      <c r="E712" s="19">
        <v>7</v>
      </c>
      <c r="F712" s="30" t="s">
        <v>892</v>
      </c>
      <c r="G712" s="28" t="s">
        <v>413</v>
      </c>
      <c r="H712" s="20">
        <v>10000</v>
      </c>
      <c r="I712" s="21">
        <v>10000</v>
      </c>
      <c r="J712" s="21">
        <f t="shared" si="11"/>
        <v>100</v>
      </c>
    </row>
    <row r="713" spans="1:10" s="22" customFormat="1" ht="26.4" x14ac:dyDescent="0.25">
      <c r="A713" s="15"/>
      <c r="B713" s="25" t="s">
        <v>414</v>
      </c>
      <c r="C713" s="17" t="s">
        <v>1059</v>
      </c>
      <c r="D713" s="18">
        <v>7</v>
      </c>
      <c r="E713" s="19">
        <v>7</v>
      </c>
      <c r="F713" s="30" t="s">
        <v>892</v>
      </c>
      <c r="G713" s="28" t="s">
        <v>415</v>
      </c>
      <c r="H713" s="20">
        <v>10000</v>
      </c>
      <c r="I713" s="21">
        <v>10000</v>
      </c>
      <c r="J713" s="21">
        <f t="shared" si="11"/>
        <v>100</v>
      </c>
    </row>
    <row r="714" spans="1:10" s="22" customFormat="1" ht="26.4" x14ac:dyDescent="0.25">
      <c r="A714" s="15"/>
      <c r="B714" s="24" t="s">
        <v>513</v>
      </c>
      <c r="C714" s="17" t="s">
        <v>1059</v>
      </c>
      <c r="D714" s="18">
        <v>7</v>
      </c>
      <c r="E714" s="19">
        <v>7</v>
      </c>
      <c r="F714" s="30" t="s">
        <v>892</v>
      </c>
      <c r="G714" s="28" t="s">
        <v>514</v>
      </c>
      <c r="H714" s="20">
        <v>2906691.02</v>
      </c>
      <c r="I714" s="21">
        <v>2906691.02</v>
      </c>
      <c r="J714" s="21">
        <f t="shared" si="11"/>
        <v>100</v>
      </c>
    </row>
    <row r="715" spans="1:10" s="22" customFormat="1" ht="13.2" x14ac:dyDescent="0.25">
      <c r="A715" s="15"/>
      <c r="B715" s="25" t="s">
        <v>571</v>
      </c>
      <c r="C715" s="17" t="s">
        <v>1059</v>
      </c>
      <c r="D715" s="18">
        <v>7</v>
      </c>
      <c r="E715" s="19">
        <v>7</v>
      </c>
      <c r="F715" s="30" t="s">
        <v>892</v>
      </c>
      <c r="G715" s="28" t="s">
        <v>572</v>
      </c>
      <c r="H715" s="20">
        <v>2906691.02</v>
      </c>
      <c r="I715" s="21">
        <v>2906691.02</v>
      </c>
      <c r="J715" s="21">
        <f t="shared" si="11"/>
        <v>100</v>
      </c>
    </row>
    <row r="716" spans="1:10" s="22" customFormat="1" ht="26.4" x14ac:dyDescent="0.25">
      <c r="A716" s="15"/>
      <c r="B716" s="23" t="s">
        <v>893</v>
      </c>
      <c r="C716" s="17" t="s">
        <v>1059</v>
      </c>
      <c r="D716" s="18">
        <v>7</v>
      </c>
      <c r="E716" s="19">
        <v>7</v>
      </c>
      <c r="F716" s="30" t="s">
        <v>894</v>
      </c>
      <c r="G716" s="28" t="s">
        <v>0</v>
      </c>
      <c r="H716" s="20">
        <v>502425</v>
      </c>
      <c r="I716" s="21">
        <v>502425</v>
      </c>
      <c r="J716" s="21">
        <f t="shared" ref="J716:J779" si="12">ROUND(I716/H716*100,2)</f>
        <v>100</v>
      </c>
    </row>
    <row r="717" spans="1:10" s="22" customFormat="1" ht="26.4" x14ac:dyDescent="0.25">
      <c r="A717" s="15"/>
      <c r="B717" s="24" t="s">
        <v>513</v>
      </c>
      <c r="C717" s="17" t="s">
        <v>1059</v>
      </c>
      <c r="D717" s="18">
        <v>7</v>
      </c>
      <c r="E717" s="19">
        <v>7</v>
      </c>
      <c r="F717" s="30" t="s">
        <v>894</v>
      </c>
      <c r="G717" s="28" t="s">
        <v>514</v>
      </c>
      <c r="H717" s="20">
        <v>502425</v>
      </c>
      <c r="I717" s="21">
        <v>502425</v>
      </c>
      <c r="J717" s="21">
        <f t="shared" si="12"/>
        <v>100</v>
      </c>
    </row>
    <row r="718" spans="1:10" s="22" customFormat="1" ht="13.2" x14ac:dyDescent="0.25">
      <c r="A718" s="15"/>
      <c r="B718" s="25" t="s">
        <v>571</v>
      </c>
      <c r="C718" s="17" t="s">
        <v>1059</v>
      </c>
      <c r="D718" s="18">
        <v>7</v>
      </c>
      <c r="E718" s="19">
        <v>7</v>
      </c>
      <c r="F718" s="30" t="s">
        <v>894</v>
      </c>
      <c r="G718" s="28" t="s">
        <v>572</v>
      </c>
      <c r="H718" s="20">
        <v>502425</v>
      </c>
      <c r="I718" s="21">
        <v>502425</v>
      </c>
      <c r="J718" s="21">
        <f t="shared" si="12"/>
        <v>100</v>
      </c>
    </row>
    <row r="719" spans="1:10" s="22" customFormat="1" ht="26.4" x14ac:dyDescent="0.25">
      <c r="A719" s="15"/>
      <c r="B719" s="23" t="s">
        <v>895</v>
      </c>
      <c r="C719" s="17" t="s">
        <v>1059</v>
      </c>
      <c r="D719" s="18">
        <v>7</v>
      </c>
      <c r="E719" s="19">
        <v>7</v>
      </c>
      <c r="F719" s="30" t="s">
        <v>896</v>
      </c>
      <c r="G719" s="28" t="s">
        <v>0</v>
      </c>
      <c r="H719" s="20">
        <v>4312455.9800000004</v>
      </c>
      <c r="I719" s="21">
        <v>4311104.6999999993</v>
      </c>
      <c r="J719" s="21">
        <f t="shared" si="12"/>
        <v>99.97</v>
      </c>
    </row>
    <row r="720" spans="1:10" s="22" customFormat="1" ht="13.2" x14ac:dyDescent="0.25">
      <c r="A720" s="15"/>
      <c r="B720" s="23" t="s">
        <v>897</v>
      </c>
      <c r="C720" s="17" t="s">
        <v>1059</v>
      </c>
      <c r="D720" s="18">
        <v>7</v>
      </c>
      <c r="E720" s="19">
        <v>7</v>
      </c>
      <c r="F720" s="30" t="s">
        <v>898</v>
      </c>
      <c r="G720" s="28" t="s">
        <v>0</v>
      </c>
      <c r="H720" s="20">
        <v>2986900</v>
      </c>
      <c r="I720" s="21">
        <v>2985548.7199999997</v>
      </c>
      <c r="J720" s="21">
        <f t="shared" si="12"/>
        <v>99.95</v>
      </c>
    </row>
    <row r="721" spans="1:10" s="22" customFormat="1" ht="13.2" x14ac:dyDescent="0.25">
      <c r="A721" s="15"/>
      <c r="B721" s="24" t="s">
        <v>412</v>
      </c>
      <c r="C721" s="17" t="s">
        <v>1059</v>
      </c>
      <c r="D721" s="18">
        <v>7</v>
      </c>
      <c r="E721" s="19">
        <v>7</v>
      </c>
      <c r="F721" s="30" t="s">
        <v>898</v>
      </c>
      <c r="G721" s="28" t="s">
        <v>413</v>
      </c>
      <c r="H721" s="20">
        <v>2470190.52</v>
      </c>
      <c r="I721" s="21">
        <v>2469240.5</v>
      </c>
      <c r="J721" s="21">
        <f t="shared" si="12"/>
        <v>99.96</v>
      </c>
    </row>
    <row r="722" spans="1:10" s="22" customFormat="1" ht="26.4" x14ac:dyDescent="0.25">
      <c r="A722" s="15"/>
      <c r="B722" s="25" t="s">
        <v>414</v>
      </c>
      <c r="C722" s="17" t="s">
        <v>1059</v>
      </c>
      <c r="D722" s="18">
        <v>7</v>
      </c>
      <c r="E722" s="19">
        <v>7</v>
      </c>
      <c r="F722" s="30" t="s">
        <v>898</v>
      </c>
      <c r="G722" s="28" t="s">
        <v>415</v>
      </c>
      <c r="H722" s="20">
        <v>2470190.52</v>
      </c>
      <c r="I722" s="21">
        <v>2469240.5</v>
      </c>
      <c r="J722" s="21">
        <f t="shared" si="12"/>
        <v>99.96</v>
      </c>
    </row>
    <row r="723" spans="1:10" s="22" customFormat="1" ht="26.4" x14ac:dyDescent="0.25">
      <c r="A723" s="15"/>
      <c r="B723" s="24" t="s">
        <v>513</v>
      </c>
      <c r="C723" s="17" t="s">
        <v>1059</v>
      </c>
      <c r="D723" s="18">
        <v>7</v>
      </c>
      <c r="E723" s="19">
        <v>7</v>
      </c>
      <c r="F723" s="30" t="s">
        <v>898</v>
      </c>
      <c r="G723" s="28" t="s">
        <v>514</v>
      </c>
      <c r="H723" s="20">
        <v>516709.48</v>
      </c>
      <c r="I723" s="21">
        <v>516308.22</v>
      </c>
      <c r="J723" s="21">
        <f t="shared" si="12"/>
        <v>99.92</v>
      </c>
    </row>
    <row r="724" spans="1:10" s="22" customFormat="1" ht="13.2" x14ac:dyDescent="0.25">
      <c r="A724" s="15"/>
      <c r="B724" s="25" t="s">
        <v>571</v>
      </c>
      <c r="C724" s="17" t="s">
        <v>1059</v>
      </c>
      <c r="D724" s="18">
        <v>7</v>
      </c>
      <c r="E724" s="19">
        <v>7</v>
      </c>
      <c r="F724" s="30" t="s">
        <v>898</v>
      </c>
      <c r="G724" s="28" t="s">
        <v>572</v>
      </c>
      <c r="H724" s="20">
        <v>516709.48</v>
      </c>
      <c r="I724" s="21">
        <v>516308.22</v>
      </c>
      <c r="J724" s="21">
        <f t="shared" si="12"/>
        <v>99.92</v>
      </c>
    </row>
    <row r="725" spans="1:10" s="22" customFormat="1" ht="13.2" x14ac:dyDescent="0.25">
      <c r="A725" s="15"/>
      <c r="B725" s="23" t="s">
        <v>455</v>
      </c>
      <c r="C725" s="17" t="s">
        <v>1059</v>
      </c>
      <c r="D725" s="18">
        <v>7</v>
      </c>
      <c r="E725" s="19">
        <v>7</v>
      </c>
      <c r="F725" s="30" t="s">
        <v>899</v>
      </c>
      <c r="G725" s="28" t="s">
        <v>0</v>
      </c>
      <c r="H725" s="20">
        <v>1325555.98</v>
      </c>
      <c r="I725" s="21">
        <v>1325555.98</v>
      </c>
      <c r="J725" s="21">
        <f t="shared" si="12"/>
        <v>100</v>
      </c>
    </row>
    <row r="726" spans="1:10" s="22" customFormat="1" ht="13.2" x14ac:dyDescent="0.25">
      <c r="A726" s="15"/>
      <c r="B726" s="24" t="s">
        <v>412</v>
      </c>
      <c r="C726" s="17" t="s">
        <v>1059</v>
      </c>
      <c r="D726" s="18">
        <v>7</v>
      </c>
      <c r="E726" s="19">
        <v>7</v>
      </c>
      <c r="F726" s="30" t="s">
        <v>899</v>
      </c>
      <c r="G726" s="28" t="s">
        <v>413</v>
      </c>
      <c r="H726" s="20">
        <v>1325555.98</v>
      </c>
      <c r="I726" s="21">
        <v>1325555.98</v>
      </c>
      <c r="J726" s="21">
        <f t="shared" si="12"/>
        <v>100</v>
      </c>
    </row>
    <row r="727" spans="1:10" s="22" customFormat="1" ht="26.4" x14ac:dyDescent="0.25">
      <c r="A727" s="15"/>
      <c r="B727" s="25" t="s">
        <v>414</v>
      </c>
      <c r="C727" s="17" t="s">
        <v>1059</v>
      </c>
      <c r="D727" s="18">
        <v>7</v>
      </c>
      <c r="E727" s="19">
        <v>7</v>
      </c>
      <c r="F727" s="30" t="s">
        <v>899</v>
      </c>
      <c r="G727" s="28" t="s">
        <v>415</v>
      </c>
      <c r="H727" s="20">
        <v>1325555.98</v>
      </c>
      <c r="I727" s="21">
        <v>1325555.98</v>
      </c>
      <c r="J727" s="21">
        <f t="shared" si="12"/>
        <v>100</v>
      </c>
    </row>
    <row r="728" spans="1:10" s="22" customFormat="1" ht="13.2" x14ac:dyDescent="0.25">
      <c r="A728" s="15"/>
      <c r="B728" s="16" t="s">
        <v>900</v>
      </c>
      <c r="C728" s="17" t="s">
        <v>1059</v>
      </c>
      <c r="D728" s="18">
        <v>7</v>
      </c>
      <c r="E728" s="19">
        <v>9</v>
      </c>
      <c r="F728" s="30" t="s">
        <v>0</v>
      </c>
      <c r="G728" s="28" t="s">
        <v>0</v>
      </c>
      <c r="H728" s="20">
        <v>34850847.860000007</v>
      </c>
      <c r="I728" s="21">
        <v>34584761.910000004</v>
      </c>
      <c r="J728" s="21">
        <f t="shared" si="12"/>
        <v>99.24</v>
      </c>
    </row>
    <row r="729" spans="1:10" s="22" customFormat="1" ht="13.2" x14ac:dyDescent="0.25">
      <c r="A729" s="15"/>
      <c r="B729" s="23" t="s">
        <v>798</v>
      </c>
      <c r="C729" s="17" t="s">
        <v>1059</v>
      </c>
      <c r="D729" s="18">
        <v>7</v>
      </c>
      <c r="E729" s="19">
        <v>9</v>
      </c>
      <c r="F729" s="30" t="s">
        <v>799</v>
      </c>
      <c r="G729" s="28" t="s">
        <v>0</v>
      </c>
      <c r="H729" s="20">
        <v>10076351.17</v>
      </c>
      <c r="I729" s="21">
        <v>9979179.5099999998</v>
      </c>
      <c r="J729" s="21">
        <f t="shared" si="12"/>
        <v>99.04</v>
      </c>
    </row>
    <row r="730" spans="1:10" s="22" customFormat="1" ht="13.2" x14ac:dyDescent="0.25">
      <c r="A730" s="15"/>
      <c r="B730" s="23" t="s">
        <v>800</v>
      </c>
      <c r="C730" s="17" t="s">
        <v>1059</v>
      </c>
      <c r="D730" s="18">
        <v>7</v>
      </c>
      <c r="E730" s="19">
        <v>9</v>
      </c>
      <c r="F730" s="30" t="s">
        <v>801</v>
      </c>
      <c r="G730" s="28" t="s">
        <v>0</v>
      </c>
      <c r="H730" s="20">
        <v>661000</v>
      </c>
      <c r="I730" s="21">
        <v>661000</v>
      </c>
      <c r="J730" s="21">
        <f t="shared" si="12"/>
        <v>100</v>
      </c>
    </row>
    <row r="731" spans="1:10" s="22" customFormat="1" ht="39.6" x14ac:dyDescent="0.25">
      <c r="A731" s="15"/>
      <c r="B731" s="23" t="s">
        <v>807</v>
      </c>
      <c r="C731" s="17" t="s">
        <v>1059</v>
      </c>
      <c r="D731" s="18">
        <v>7</v>
      </c>
      <c r="E731" s="19">
        <v>9</v>
      </c>
      <c r="F731" s="30" t="s">
        <v>808</v>
      </c>
      <c r="G731" s="28" t="s">
        <v>0</v>
      </c>
      <c r="H731" s="20">
        <v>661000</v>
      </c>
      <c r="I731" s="21">
        <v>661000</v>
      </c>
      <c r="J731" s="21">
        <f t="shared" si="12"/>
        <v>100</v>
      </c>
    </row>
    <row r="732" spans="1:10" s="22" customFormat="1" ht="39.6" x14ac:dyDescent="0.25">
      <c r="A732" s="15"/>
      <c r="B732" s="23" t="s">
        <v>901</v>
      </c>
      <c r="C732" s="17" t="s">
        <v>1059</v>
      </c>
      <c r="D732" s="18">
        <v>7</v>
      </c>
      <c r="E732" s="19">
        <v>9</v>
      </c>
      <c r="F732" s="30" t="s">
        <v>902</v>
      </c>
      <c r="G732" s="28" t="s">
        <v>0</v>
      </c>
      <c r="H732" s="20">
        <v>661000</v>
      </c>
      <c r="I732" s="21">
        <v>661000</v>
      </c>
      <c r="J732" s="21">
        <f t="shared" si="12"/>
        <v>100</v>
      </c>
    </row>
    <row r="733" spans="1:10" s="22" customFormat="1" ht="39.6" x14ac:dyDescent="0.25">
      <c r="A733" s="15"/>
      <c r="B733" s="24" t="s">
        <v>405</v>
      </c>
      <c r="C733" s="17" t="s">
        <v>1059</v>
      </c>
      <c r="D733" s="18">
        <v>7</v>
      </c>
      <c r="E733" s="19">
        <v>9</v>
      </c>
      <c r="F733" s="30" t="s">
        <v>902</v>
      </c>
      <c r="G733" s="28" t="s">
        <v>406</v>
      </c>
      <c r="H733" s="20">
        <v>661000</v>
      </c>
      <c r="I733" s="21">
        <v>661000</v>
      </c>
      <c r="J733" s="21">
        <f t="shared" si="12"/>
        <v>100</v>
      </c>
    </row>
    <row r="734" spans="1:10" s="22" customFormat="1" ht="13.2" x14ac:dyDescent="0.25">
      <c r="A734" s="15"/>
      <c r="B734" s="25" t="s">
        <v>523</v>
      </c>
      <c r="C734" s="17" t="s">
        <v>1059</v>
      </c>
      <c r="D734" s="18">
        <v>7</v>
      </c>
      <c r="E734" s="19">
        <v>9</v>
      </c>
      <c r="F734" s="30" t="s">
        <v>902</v>
      </c>
      <c r="G734" s="28" t="s">
        <v>524</v>
      </c>
      <c r="H734" s="20">
        <v>661000</v>
      </c>
      <c r="I734" s="21">
        <v>661000</v>
      </c>
      <c r="J734" s="21">
        <f t="shared" si="12"/>
        <v>100</v>
      </c>
    </row>
    <row r="735" spans="1:10" s="22" customFormat="1" ht="26.4" x14ac:dyDescent="0.25">
      <c r="A735" s="15"/>
      <c r="B735" s="23" t="s">
        <v>903</v>
      </c>
      <c r="C735" s="17" t="s">
        <v>1059</v>
      </c>
      <c r="D735" s="18">
        <v>7</v>
      </c>
      <c r="E735" s="19">
        <v>9</v>
      </c>
      <c r="F735" s="30" t="s">
        <v>904</v>
      </c>
      <c r="G735" s="28" t="s">
        <v>0</v>
      </c>
      <c r="H735" s="20">
        <v>50000</v>
      </c>
      <c r="I735" s="21">
        <v>50000</v>
      </c>
      <c r="J735" s="21">
        <f t="shared" si="12"/>
        <v>100</v>
      </c>
    </row>
    <row r="736" spans="1:10" s="22" customFormat="1" ht="39.6" x14ac:dyDescent="0.25">
      <c r="A736" s="15"/>
      <c r="B736" s="23" t="s">
        <v>905</v>
      </c>
      <c r="C736" s="17" t="s">
        <v>1059</v>
      </c>
      <c r="D736" s="18">
        <v>7</v>
      </c>
      <c r="E736" s="19">
        <v>9</v>
      </c>
      <c r="F736" s="30" t="s">
        <v>906</v>
      </c>
      <c r="G736" s="28" t="s">
        <v>0</v>
      </c>
      <c r="H736" s="20">
        <v>50000</v>
      </c>
      <c r="I736" s="21">
        <v>50000</v>
      </c>
      <c r="J736" s="21">
        <f t="shared" si="12"/>
        <v>100</v>
      </c>
    </row>
    <row r="737" spans="1:10" s="22" customFormat="1" ht="26.4" x14ac:dyDescent="0.25">
      <c r="A737" s="15"/>
      <c r="B737" s="23" t="s">
        <v>907</v>
      </c>
      <c r="C737" s="17" t="s">
        <v>1059</v>
      </c>
      <c r="D737" s="18">
        <v>7</v>
      </c>
      <c r="E737" s="19">
        <v>9</v>
      </c>
      <c r="F737" s="30" t="s">
        <v>908</v>
      </c>
      <c r="G737" s="28" t="s">
        <v>0</v>
      </c>
      <c r="H737" s="20">
        <v>50000</v>
      </c>
      <c r="I737" s="21">
        <v>50000</v>
      </c>
      <c r="J737" s="21">
        <f t="shared" si="12"/>
        <v>100</v>
      </c>
    </row>
    <row r="738" spans="1:10" s="22" customFormat="1" ht="39.6" x14ac:dyDescent="0.25">
      <c r="A738" s="15"/>
      <c r="B738" s="24" t="s">
        <v>405</v>
      </c>
      <c r="C738" s="17" t="s">
        <v>1059</v>
      </c>
      <c r="D738" s="18">
        <v>7</v>
      </c>
      <c r="E738" s="19">
        <v>9</v>
      </c>
      <c r="F738" s="30" t="s">
        <v>908</v>
      </c>
      <c r="G738" s="28" t="s">
        <v>406</v>
      </c>
      <c r="H738" s="20">
        <v>4000</v>
      </c>
      <c r="I738" s="21">
        <v>4000</v>
      </c>
      <c r="J738" s="21">
        <f t="shared" si="12"/>
        <v>100</v>
      </c>
    </row>
    <row r="739" spans="1:10" s="22" customFormat="1" ht="13.2" x14ac:dyDescent="0.25">
      <c r="A739" s="15"/>
      <c r="B739" s="25" t="s">
        <v>523</v>
      </c>
      <c r="C739" s="17" t="s">
        <v>1059</v>
      </c>
      <c r="D739" s="18">
        <v>7</v>
      </c>
      <c r="E739" s="19">
        <v>9</v>
      </c>
      <c r="F739" s="30" t="s">
        <v>908</v>
      </c>
      <c r="G739" s="28" t="s">
        <v>524</v>
      </c>
      <c r="H739" s="20">
        <v>2000</v>
      </c>
      <c r="I739" s="21">
        <v>2000</v>
      </c>
      <c r="J739" s="21">
        <f t="shared" si="12"/>
        <v>100</v>
      </c>
    </row>
    <row r="740" spans="1:10" s="22" customFormat="1" ht="13.2" x14ac:dyDescent="0.25">
      <c r="A740" s="15"/>
      <c r="B740" s="25" t="s">
        <v>407</v>
      </c>
      <c r="C740" s="17" t="s">
        <v>1059</v>
      </c>
      <c r="D740" s="18">
        <v>7</v>
      </c>
      <c r="E740" s="19">
        <v>9</v>
      </c>
      <c r="F740" s="30" t="s">
        <v>908</v>
      </c>
      <c r="G740" s="28" t="s">
        <v>408</v>
      </c>
      <c r="H740" s="20">
        <v>2000</v>
      </c>
      <c r="I740" s="21">
        <v>2000</v>
      </c>
      <c r="J740" s="21">
        <f t="shared" si="12"/>
        <v>100</v>
      </c>
    </row>
    <row r="741" spans="1:10" s="22" customFormat="1" ht="13.2" x14ac:dyDescent="0.25">
      <c r="A741" s="15"/>
      <c r="B741" s="24" t="s">
        <v>412</v>
      </c>
      <c r="C741" s="17" t="s">
        <v>1059</v>
      </c>
      <c r="D741" s="18">
        <v>7</v>
      </c>
      <c r="E741" s="19">
        <v>9</v>
      </c>
      <c r="F741" s="30" t="s">
        <v>908</v>
      </c>
      <c r="G741" s="28" t="s">
        <v>413</v>
      </c>
      <c r="H741" s="20">
        <v>46000</v>
      </c>
      <c r="I741" s="21">
        <v>46000</v>
      </c>
      <c r="J741" s="21">
        <f t="shared" si="12"/>
        <v>100</v>
      </c>
    </row>
    <row r="742" spans="1:10" s="22" customFormat="1" ht="26.4" x14ac:dyDescent="0.25">
      <c r="A742" s="15"/>
      <c r="B742" s="25" t="s">
        <v>414</v>
      </c>
      <c r="C742" s="17" t="s">
        <v>1059</v>
      </c>
      <c r="D742" s="18">
        <v>7</v>
      </c>
      <c r="E742" s="19">
        <v>9</v>
      </c>
      <c r="F742" s="30" t="s">
        <v>908</v>
      </c>
      <c r="G742" s="28" t="s">
        <v>415</v>
      </c>
      <c r="H742" s="20">
        <v>46000</v>
      </c>
      <c r="I742" s="21">
        <v>46000</v>
      </c>
      <c r="J742" s="21">
        <f t="shared" si="12"/>
        <v>100</v>
      </c>
    </row>
    <row r="743" spans="1:10" s="22" customFormat="1" ht="13.2" x14ac:dyDescent="0.25">
      <c r="A743" s="15"/>
      <c r="B743" s="23" t="s">
        <v>812</v>
      </c>
      <c r="C743" s="17" t="s">
        <v>1059</v>
      </c>
      <c r="D743" s="18">
        <v>7</v>
      </c>
      <c r="E743" s="19">
        <v>9</v>
      </c>
      <c r="F743" s="30" t="s">
        <v>813</v>
      </c>
      <c r="G743" s="28" t="s">
        <v>0</v>
      </c>
      <c r="H743" s="20">
        <v>9365351.1699999999</v>
      </c>
      <c r="I743" s="21">
        <v>9268179.5099999998</v>
      </c>
      <c r="J743" s="21">
        <f t="shared" si="12"/>
        <v>98.96</v>
      </c>
    </row>
    <row r="744" spans="1:10" s="22" customFormat="1" ht="26.4" x14ac:dyDescent="0.25">
      <c r="A744" s="15"/>
      <c r="B744" s="23" t="s">
        <v>909</v>
      </c>
      <c r="C744" s="17" t="s">
        <v>1059</v>
      </c>
      <c r="D744" s="18">
        <v>7</v>
      </c>
      <c r="E744" s="19">
        <v>9</v>
      </c>
      <c r="F744" s="30" t="s">
        <v>910</v>
      </c>
      <c r="G744" s="28" t="s">
        <v>0</v>
      </c>
      <c r="H744" s="20">
        <v>9365351.1699999999</v>
      </c>
      <c r="I744" s="21">
        <v>9268179.5099999998</v>
      </c>
      <c r="J744" s="21">
        <f t="shared" si="12"/>
        <v>98.96</v>
      </c>
    </row>
    <row r="745" spans="1:10" s="22" customFormat="1" ht="13.2" x14ac:dyDescent="0.25">
      <c r="A745" s="15"/>
      <c r="B745" s="23" t="s">
        <v>410</v>
      </c>
      <c r="C745" s="17" t="s">
        <v>1059</v>
      </c>
      <c r="D745" s="18">
        <v>7</v>
      </c>
      <c r="E745" s="19">
        <v>9</v>
      </c>
      <c r="F745" s="30" t="s">
        <v>911</v>
      </c>
      <c r="G745" s="28" t="s">
        <v>0</v>
      </c>
      <c r="H745" s="20">
        <v>9365351.1699999999</v>
      </c>
      <c r="I745" s="21">
        <v>9268179.5099999998</v>
      </c>
      <c r="J745" s="21">
        <f t="shared" si="12"/>
        <v>98.96</v>
      </c>
    </row>
    <row r="746" spans="1:10" s="22" customFormat="1" ht="39.6" x14ac:dyDescent="0.25">
      <c r="A746" s="15"/>
      <c r="B746" s="24" t="s">
        <v>405</v>
      </c>
      <c r="C746" s="17" t="s">
        <v>1059</v>
      </c>
      <c r="D746" s="18">
        <v>7</v>
      </c>
      <c r="E746" s="19">
        <v>9</v>
      </c>
      <c r="F746" s="30" t="s">
        <v>911</v>
      </c>
      <c r="G746" s="28" t="s">
        <v>406</v>
      </c>
      <c r="H746" s="20">
        <v>9347351.1699999999</v>
      </c>
      <c r="I746" s="21">
        <v>9250179.5099999998</v>
      </c>
      <c r="J746" s="21">
        <f t="shared" si="12"/>
        <v>98.96</v>
      </c>
    </row>
    <row r="747" spans="1:10" s="22" customFormat="1" ht="13.2" x14ac:dyDescent="0.25">
      <c r="A747" s="15"/>
      <c r="B747" s="25" t="s">
        <v>407</v>
      </c>
      <c r="C747" s="17" t="s">
        <v>1059</v>
      </c>
      <c r="D747" s="18">
        <v>7</v>
      </c>
      <c r="E747" s="19">
        <v>9</v>
      </c>
      <c r="F747" s="30" t="s">
        <v>911</v>
      </c>
      <c r="G747" s="28" t="s">
        <v>408</v>
      </c>
      <c r="H747" s="20">
        <v>9347351.1699999999</v>
      </c>
      <c r="I747" s="21">
        <v>9250179.5099999998</v>
      </c>
      <c r="J747" s="21">
        <f t="shared" si="12"/>
        <v>98.96</v>
      </c>
    </row>
    <row r="748" spans="1:10" s="22" customFormat="1" ht="13.2" x14ac:dyDescent="0.25">
      <c r="A748" s="15"/>
      <c r="B748" s="24" t="s">
        <v>412</v>
      </c>
      <c r="C748" s="17" t="s">
        <v>1059</v>
      </c>
      <c r="D748" s="18">
        <v>7</v>
      </c>
      <c r="E748" s="19">
        <v>9</v>
      </c>
      <c r="F748" s="30" t="s">
        <v>911</v>
      </c>
      <c r="G748" s="28" t="s">
        <v>413</v>
      </c>
      <c r="H748" s="20">
        <v>18000</v>
      </c>
      <c r="I748" s="21">
        <v>18000</v>
      </c>
      <c r="J748" s="21">
        <f t="shared" si="12"/>
        <v>100</v>
      </c>
    </row>
    <row r="749" spans="1:10" s="22" customFormat="1" ht="26.4" x14ac:dyDescent="0.25">
      <c r="A749" s="15"/>
      <c r="B749" s="25" t="s">
        <v>414</v>
      </c>
      <c r="C749" s="17" t="s">
        <v>1059</v>
      </c>
      <c r="D749" s="18">
        <v>7</v>
      </c>
      <c r="E749" s="19">
        <v>9</v>
      </c>
      <c r="F749" s="30" t="s">
        <v>911</v>
      </c>
      <c r="G749" s="28" t="s">
        <v>415</v>
      </c>
      <c r="H749" s="20">
        <v>18000</v>
      </c>
      <c r="I749" s="21">
        <v>18000</v>
      </c>
      <c r="J749" s="21">
        <f t="shared" si="12"/>
        <v>100</v>
      </c>
    </row>
    <row r="750" spans="1:10" s="22" customFormat="1" ht="13.2" x14ac:dyDescent="0.25">
      <c r="A750" s="15"/>
      <c r="B750" s="23" t="s">
        <v>401</v>
      </c>
      <c r="C750" s="17" t="s">
        <v>1059</v>
      </c>
      <c r="D750" s="18">
        <v>7</v>
      </c>
      <c r="E750" s="19">
        <v>9</v>
      </c>
      <c r="F750" s="30" t="s">
        <v>402</v>
      </c>
      <c r="G750" s="28" t="s">
        <v>0</v>
      </c>
      <c r="H750" s="20">
        <v>24774496.690000001</v>
      </c>
      <c r="I750" s="21">
        <v>24605582.399999999</v>
      </c>
      <c r="J750" s="21">
        <f t="shared" si="12"/>
        <v>99.32</v>
      </c>
    </row>
    <row r="751" spans="1:10" s="22" customFormat="1" ht="26.4" x14ac:dyDescent="0.25">
      <c r="A751" s="15"/>
      <c r="B751" s="23" t="s">
        <v>521</v>
      </c>
      <c r="C751" s="17" t="s">
        <v>1059</v>
      </c>
      <c r="D751" s="18">
        <v>7</v>
      </c>
      <c r="E751" s="19">
        <v>9</v>
      </c>
      <c r="F751" s="30" t="s">
        <v>522</v>
      </c>
      <c r="G751" s="28" t="s">
        <v>0</v>
      </c>
      <c r="H751" s="20">
        <v>24774496.690000001</v>
      </c>
      <c r="I751" s="21">
        <v>24605582.399999999</v>
      </c>
      <c r="J751" s="21">
        <f t="shared" si="12"/>
        <v>99.32</v>
      </c>
    </row>
    <row r="752" spans="1:10" s="22" customFormat="1" ht="39.6" x14ac:dyDescent="0.25">
      <c r="A752" s="15"/>
      <c r="B752" s="24" t="s">
        <v>405</v>
      </c>
      <c r="C752" s="17" t="s">
        <v>1059</v>
      </c>
      <c r="D752" s="18">
        <v>7</v>
      </c>
      <c r="E752" s="19">
        <v>9</v>
      </c>
      <c r="F752" s="30" t="s">
        <v>522</v>
      </c>
      <c r="G752" s="28" t="s">
        <v>406</v>
      </c>
      <c r="H752" s="20">
        <v>22077312.270000003</v>
      </c>
      <c r="I752" s="21">
        <v>21908494.32</v>
      </c>
      <c r="J752" s="21">
        <f t="shared" si="12"/>
        <v>99.24</v>
      </c>
    </row>
    <row r="753" spans="1:10" s="22" customFormat="1" ht="13.2" x14ac:dyDescent="0.25">
      <c r="A753" s="15"/>
      <c r="B753" s="25" t="s">
        <v>523</v>
      </c>
      <c r="C753" s="17" t="s">
        <v>1059</v>
      </c>
      <c r="D753" s="18">
        <v>7</v>
      </c>
      <c r="E753" s="19">
        <v>9</v>
      </c>
      <c r="F753" s="30" t="s">
        <v>522</v>
      </c>
      <c r="G753" s="28" t="s">
        <v>524</v>
      </c>
      <c r="H753" s="20">
        <v>22077312.270000003</v>
      </c>
      <c r="I753" s="21">
        <v>21908494.32</v>
      </c>
      <c r="J753" s="21">
        <f t="shared" si="12"/>
        <v>99.24</v>
      </c>
    </row>
    <row r="754" spans="1:10" s="22" customFormat="1" ht="13.2" x14ac:dyDescent="0.25">
      <c r="A754" s="15"/>
      <c r="B754" s="24" t="s">
        <v>412</v>
      </c>
      <c r="C754" s="17" t="s">
        <v>1059</v>
      </c>
      <c r="D754" s="18">
        <v>7</v>
      </c>
      <c r="E754" s="19">
        <v>9</v>
      </c>
      <c r="F754" s="30" t="s">
        <v>522</v>
      </c>
      <c r="G754" s="28" t="s">
        <v>413</v>
      </c>
      <c r="H754" s="20">
        <v>2566793.88</v>
      </c>
      <c r="I754" s="21">
        <v>2566697.54</v>
      </c>
      <c r="J754" s="21">
        <f t="shared" si="12"/>
        <v>100</v>
      </c>
    </row>
    <row r="755" spans="1:10" s="22" customFormat="1" ht="26.4" x14ac:dyDescent="0.25">
      <c r="A755" s="15"/>
      <c r="B755" s="25" t="s">
        <v>414</v>
      </c>
      <c r="C755" s="17" t="s">
        <v>1059</v>
      </c>
      <c r="D755" s="18">
        <v>7</v>
      </c>
      <c r="E755" s="19">
        <v>9</v>
      </c>
      <c r="F755" s="30" t="s">
        <v>522</v>
      </c>
      <c r="G755" s="28" t="s">
        <v>415</v>
      </c>
      <c r="H755" s="20">
        <v>2566793.88</v>
      </c>
      <c r="I755" s="21">
        <v>2566697.54</v>
      </c>
      <c r="J755" s="21">
        <f t="shared" si="12"/>
        <v>100</v>
      </c>
    </row>
    <row r="756" spans="1:10" s="22" customFormat="1" ht="13.2" x14ac:dyDescent="0.25">
      <c r="A756" s="15"/>
      <c r="B756" s="24" t="s">
        <v>416</v>
      </c>
      <c r="C756" s="17" t="s">
        <v>1059</v>
      </c>
      <c r="D756" s="18">
        <v>7</v>
      </c>
      <c r="E756" s="19">
        <v>9</v>
      </c>
      <c r="F756" s="30" t="s">
        <v>522</v>
      </c>
      <c r="G756" s="28" t="s">
        <v>417</v>
      </c>
      <c r="H756" s="20">
        <v>130390.54</v>
      </c>
      <c r="I756" s="21">
        <v>130390.54</v>
      </c>
      <c r="J756" s="21">
        <f t="shared" si="12"/>
        <v>100</v>
      </c>
    </row>
    <row r="757" spans="1:10" s="22" customFormat="1" ht="13.2" x14ac:dyDescent="0.25">
      <c r="A757" s="15"/>
      <c r="B757" s="25" t="s">
        <v>418</v>
      </c>
      <c r="C757" s="17" t="s">
        <v>1059</v>
      </c>
      <c r="D757" s="18">
        <v>7</v>
      </c>
      <c r="E757" s="19">
        <v>9</v>
      </c>
      <c r="F757" s="30" t="s">
        <v>522</v>
      </c>
      <c r="G757" s="28" t="s">
        <v>419</v>
      </c>
      <c r="H757" s="20">
        <v>130390.54</v>
      </c>
      <c r="I757" s="21">
        <v>130390.54</v>
      </c>
      <c r="J757" s="21">
        <f t="shared" si="12"/>
        <v>100</v>
      </c>
    </row>
    <row r="758" spans="1:10" s="22" customFormat="1" ht="13.2" x14ac:dyDescent="0.25">
      <c r="A758" s="15" t="s">
        <v>1070</v>
      </c>
      <c r="B758" s="16" t="s">
        <v>912</v>
      </c>
      <c r="C758" s="17" t="s">
        <v>1059</v>
      </c>
      <c r="D758" s="18">
        <v>8</v>
      </c>
      <c r="E758" s="19" t="s">
        <v>0</v>
      </c>
      <c r="F758" s="30" t="s">
        <v>0</v>
      </c>
      <c r="G758" s="28" t="s">
        <v>0</v>
      </c>
      <c r="H758" s="20">
        <v>68836608.719999999</v>
      </c>
      <c r="I758" s="21">
        <v>61172923.460000008</v>
      </c>
      <c r="J758" s="21">
        <f t="shared" si="12"/>
        <v>88.87</v>
      </c>
    </row>
    <row r="759" spans="1:10" s="22" customFormat="1" ht="13.2" x14ac:dyDescent="0.25">
      <c r="A759" s="15"/>
      <c r="B759" s="16" t="s">
        <v>913</v>
      </c>
      <c r="C759" s="17" t="s">
        <v>1059</v>
      </c>
      <c r="D759" s="18">
        <v>8</v>
      </c>
      <c r="E759" s="19">
        <v>1</v>
      </c>
      <c r="F759" s="30" t="s">
        <v>0</v>
      </c>
      <c r="G759" s="28" t="s">
        <v>0</v>
      </c>
      <c r="H759" s="20">
        <v>56060146.460000001</v>
      </c>
      <c r="I759" s="21">
        <v>48531176.310000002</v>
      </c>
      <c r="J759" s="21">
        <f t="shared" si="12"/>
        <v>86.57</v>
      </c>
    </row>
    <row r="760" spans="1:10" s="22" customFormat="1" ht="26.4" x14ac:dyDescent="0.25">
      <c r="A760" s="15"/>
      <c r="B760" s="23" t="s">
        <v>820</v>
      </c>
      <c r="C760" s="17" t="s">
        <v>1059</v>
      </c>
      <c r="D760" s="18">
        <v>8</v>
      </c>
      <c r="E760" s="19">
        <v>1</v>
      </c>
      <c r="F760" s="30" t="s">
        <v>821</v>
      </c>
      <c r="G760" s="28" t="s">
        <v>0</v>
      </c>
      <c r="H760" s="20">
        <v>56060146.460000001</v>
      </c>
      <c r="I760" s="21">
        <v>48531176.310000002</v>
      </c>
      <c r="J760" s="21">
        <f t="shared" si="12"/>
        <v>86.57</v>
      </c>
    </row>
    <row r="761" spans="1:10" s="22" customFormat="1" ht="13.2" x14ac:dyDescent="0.25">
      <c r="A761" s="15"/>
      <c r="B761" s="23" t="s">
        <v>914</v>
      </c>
      <c r="C761" s="17" t="s">
        <v>1059</v>
      </c>
      <c r="D761" s="18">
        <v>8</v>
      </c>
      <c r="E761" s="19">
        <v>1</v>
      </c>
      <c r="F761" s="30" t="s">
        <v>915</v>
      </c>
      <c r="G761" s="28" t="s">
        <v>0</v>
      </c>
      <c r="H761" s="20">
        <v>8803630.6100000013</v>
      </c>
      <c r="I761" s="21">
        <v>8688024.9700000007</v>
      </c>
      <c r="J761" s="21">
        <f t="shared" si="12"/>
        <v>98.69</v>
      </c>
    </row>
    <row r="762" spans="1:10" s="22" customFormat="1" ht="13.2" x14ac:dyDescent="0.25">
      <c r="A762" s="15"/>
      <c r="B762" s="23" t="s">
        <v>916</v>
      </c>
      <c r="C762" s="17" t="s">
        <v>1059</v>
      </c>
      <c r="D762" s="18">
        <v>8</v>
      </c>
      <c r="E762" s="19">
        <v>1</v>
      </c>
      <c r="F762" s="30" t="s">
        <v>917</v>
      </c>
      <c r="G762" s="28" t="s">
        <v>0</v>
      </c>
      <c r="H762" s="20">
        <v>304500</v>
      </c>
      <c r="I762" s="21">
        <v>304500</v>
      </c>
      <c r="J762" s="21">
        <f t="shared" si="12"/>
        <v>100</v>
      </c>
    </row>
    <row r="763" spans="1:10" s="22" customFormat="1" ht="39.6" x14ac:dyDescent="0.25">
      <c r="A763" s="15"/>
      <c r="B763" s="23" t="s">
        <v>918</v>
      </c>
      <c r="C763" s="17" t="s">
        <v>1059</v>
      </c>
      <c r="D763" s="18">
        <v>8</v>
      </c>
      <c r="E763" s="19">
        <v>1</v>
      </c>
      <c r="F763" s="30" t="s">
        <v>919</v>
      </c>
      <c r="G763" s="28" t="s">
        <v>0</v>
      </c>
      <c r="H763" s="20">
        <v>4500</v>
      </c>
      <c r="I763" s="21">
        <v>4500</v>
      </c>
      <c r="J763" s="21">
        <f t="shared" si="12"/>
        <v>100</v>
      </c>
    </row>
    <row r="764" spans="1:10" s="22" customFormat="1" ht="26.4" x14ac:dyDescent="0.25">
      <c r="A764" s="15"/>
      <c r="B764" s="24" t="s">
        <v>513</v>
      </c>
      <c r="C764" s="17" t="s">
        <v>1059</v>
      </c>
      <c r="D764" s="18">
        <v>8</v>
      </c>
      <c r="E764" s="19">
        <v>1</v>
      </c>
      <c r="F764" s="30" t="s">
        <v>919</v>
      </c>
      <c r="G764" s="28" t="s">
        <v>514</v>
      </c>
      <c r="H764" s="20">
        <v>4500</v>
      </c>
      <c r="I764" s="21">
        <v>4500</v>
      </c>
      <c r="J764" s="21">
        <f t="shared" si="12"/>
        <v>100</v>
      </c>
    </row>
    <row r="765" spans="1:10" s="22" customFormat="1" ht="13.2" x14ac:dyDescent="0.25">
      <c r="A765" s="15"/>
      <c r="B765" s="25" t="s">
        <v>571</v>
      </c>
      <c r="C765" s="17" t="s">
        <v>1059</v>
      </c>
      <c r="D765" s="18">
        <v>8</v>
      </c>
      <c r="E765" s="19">
        <v>1</v>
      </c>
      <c r="F765" s="30" t="s">
        <v>919</v>
      </c>
      <c r="G765" s="28" t="s">
        <v>572</v>
      </c>
      <c r="H765" s="20">
        <v>4500</v>
      </c>
      <c r="I765" s="21">
        <v>4500</v>
      </c>
      <c r="J765" s="21">
        <f t="shared" si="12"/>
        <v>100</v>
      </c>
    </row>
    <row r="766" spans="1:10" s="22" customFormat="1" ht="13.2" x14ac:dyDescent="0.25">
      <c r="A766" s="15"/>
      <c r="B766" s="23" t="s">
        <v>455</v>
      </c>
      <c r="C766" s="17" t="s">
        <v>1059</v>
      </c>
      <c r="D766" s="18">
        <v>8</v>
      </c>
      <c r="E766" s="19">
        <v>1</v>
      </c>
      <c r="F766" s="30" t="s">
        <v>920</v>
      </c>
      <c r="G766" s="28" t="s">
        <v>0</v>
      </c>
      <c r="H766" s="20">
        <v>300000</v>
      </c>
      <c r="I766" s="21">
        <v>300000</v>
      </c>
      <c r="J766" s="21">
        <f t="shared" si="12"/>
        <v>100</v>
      </c>
    </row>
    <row r="767" spans="1:10" s="22" customFormat="1" ht="26.4" x14ac:dyDescent="0.25">
      <c r="A767" s="15"/>
      <c r="B767" s="24" t="s">
        <v>513</v>
      </c>
      <c r="C767" s="17" t="s">
        <v>1059</v>
      </c>
      <c r="D767" s="18">
        <v>8</v>
      </c>
      <c r="E767" s="19">
        <v>1</v>
      </c>
      <c r="F767" s="30" t="s">
        <v>920</v>
      </c>
      <c r="G767" s="28" t="s">
        <v>514</v>
      </c>
      <c r="H767" s="20">
        <v>300000</v>
      </c>
      <c r="I767" s="21">
        <v>300000</v>
      </c>
      <c r="J767" s="21">
        <f t="shared" si="12"/>
        <v>100</v>
      </c>
    </row>
    <row r="768" spans="1:10" s="22" customFormat="1" ht="13.2" x14ac:dyDescent="0.25">
      <c r="A768" s="15"/>
      <c r="B768" s="25" t="s">
        <v>571</v>
      </c>
      <c r="C768" s="17" t="s">
        <v>1059</v>
      </c>
      <c r="D768" s="18">
        <v>8</v>
      </c>
      <c r="E768" s="19">
        <v>1</v>
      </c>
      <c r="F768" s="30" t="s">
        <v>920</v>
      </c>
      <c r="G768" s="28" t="s">
        <v>572</v>
      </c>
      <c r="H768" s="20">
        <v>300000</v>
      </c>
      <c r="I768" s="21">
        <v>300000</v>
      </c>
      <c r="J768" s="21">
        <f t="shared" si="12"/>
        <v>100</v>
      </c>
    </row>
    <row r="769" spans="1:10" s="22" customFormat="1" ht="26.4" x14ac:dyDescent="0.25">
      <c r="A769" s="15"/>
      <c r="B769" s="23" t="s">
        <v>828</v>
      </c>
      <c r="C769" s="17" t="s">
        <v>1059</v>
      </c>
      <c r="D769" s="18">
        <v>8</v>
      </c>
      <c r="E769" s="19">
        <v>1</v>
      </c>
      <c r="F769" s="30" t="s">
        <v>921</v>
      </c>
      <c r="G769" s="28" t="s">
        <v>0</v>
      </c>
      <c r="H769" s="20">
        <v>8499130.6099999994</v>
      </c>
      <c r="I769" s="21">
        <v>8383524.9699999997</v>
      </c>
      <c r="J769" s="21">
        <f t="shared" si="12"/>
        <v>98.64</v>
      </c>
    </row>
    <row r="770" spans="1:10" s="22" customFormat="1" ht="13.2" x14ac:dyDescent="0.25">
      <c r="A770" s="15"/>
      <c r="B770" s="23" t="s">
        <v>691</v>
      </c>
      <c r="C770" s="17" t="s">
        <v>1059</v>
      </c>
      <c r="D770" s="18">
        <v>8</v>
      </c>
      <c r="E770" s="19">
        <v>1</v>
      </c>
      <c r="F770" s="30" t="s">
        <v>922</v>
      </c>
      <c r="G770" s="28" t="s">
        <v>0</v>
      </c>
      <c r="H770" s="20">
        <v>8499130.6099999994</v>
      </c>
      <c r="I770" s="21">
        <v>8383524.9699999997</v>
      </c>
      <c r="J770" s="21">
        <f t="shared" si="12"/>
        <v>98.64</v>
      </c>
    </row>
    <row r="771" spans="1:10" s="22" customFormat="1" ht="26.4" x14ac:dyDescent="0.25">
      <c r="A771" s="15"/>
      <c r="B771" s="24" t="s">
        <v>513</v>
      </c>
      <c r="C771" s="17" t="s">
        <v>1059</v>
      </c>
      <c r="D771" s="18">
        <v>8</v>
      </c>
      <c r="E771" s="19">
        <v>1</v>
      </c>
      <c r="F771" s="30" t="s">
        <v>922</v>
      </c>
      <c r="G771" s="28" t="s">
        <v>514</v>
      </c>
      <c r="H771" s="20">
        <v>8499130.6099999994</v>
      </c>
      <c r="I771" s="21">
        <v>8383524.9699999997</v>
      </c>
      <c r="J771" s="21">
        <f t="shared" si="12"/>
        <v>98.64</v>
      </c>
    </row>
    <row r="772" spans="1:10" s="22" customFormat="1" ht="13.2" x14ac:dyDescent="0.25">
      <c r="A772" s="15"/>
      <c r="B772" s="25" t="s">
        <v>571</v>
      </c>
      <c r="C772" s="17" t="s">
        <v>1059</v>
      </c>
      <c r="D772" s="18">
        <v>8</v>
      </c>
      <c r="E772" s="19">
        <v>1</v>
      </c>
      <c r="F772" s="30" t="s">
        <v>922</v>
      </c>
      <c r="G772" s="28" t="s">
        <v>572</v>
      </c>
      <c r="H772" s="20">
        <v>8499130.6099999994</v>
      </c>
      <c r="I772" s="21">
        <v>8383524.9699999997</v>
      </c>
      <c r="J772" s="21">
        <f t="shared" si="12"/>
        <v>98.64</v>
      </c>
    </row>
    <row r="773" spans="1:10" s="22" customFormat="1" ht="26.4" x14ac:dyDescent="0.25">
      <c r="A773" s="15"/>
      <c r="B773" s="23" t="s">
        <v>923</v>
      </c>
      <c r="C773" s="17" t="s">
        <v>1059</v>
      </c>
      <c r="D773" s="18">
        <v>8</v>
      </c>
      <c r="E773" s="19">
        <v>1</v>
      </c>
      <c r="F773" s="30" t="s">
        <v>924</v>
      </c>
      <c r="G773" s="28" t="s">
        <v>0</v>
      </c>
      <c r="H773" s="20">
        <v>20693442.84</v>
      </c>
      <c r="I773" s="21">
        <v>20528317.580000002</v>
      </c>
      <c r="J773" s="21">
        <f t="shared" si="12"/>
        <v>99.2</v>
      </c>
    </row>
    <row r="774" spans="1:10" s="22" customFormat="1" ht="39.6" x14ac:dyDescent="0.25">
      <c r="A774" s="15"/>
      <c r="B774" s="23" t="s">
        <v>925</v>
      </c>
      <c r="C774" s="17" t="s">
        <v>1059</v>
      </c>
      <c r="D774" s="18">
        <v>8</v>
      </c>
      <c r="E774" s="19">
        <v>1</v>
      </c>
      <c r="F774" s="30" t="s">
        <v>926</v>
      </c>
      <c r="G774" s="28" t="s">
        <v>0</v>
      </c>
      <c r="H774" s="20">
        <v>1070000</v>
      </c>
      <c r="I774" s="21">
        <v>1070000</v>
      </c>
      <c r="J774" s="21">
        <f t="shared" si="12"/>
        <v>100</v>
      </c>
    </row>
    <row r="775" spans="1:10" s="22" customFormat="1" ht="26.4" x14ac:dyDescent="0.25">
      <c r="A775" s="15"/>
      <c r="B775" s="23" t="s">
        <v>804</v>
      </c>
      <c r="C775" s="17" t="s">
        <v>1059</v>
      </c>
      <c r="D775" s="18">
        <v>8</v>
      </c>
      <c r="E775" s="19">
        <v>1</v>
      </c>
      <c r="F775" s="30" t="s">
        <v>927</v>
      </c>
      <c r="G775" s="28" t="s">
        <v>0</v>
      </c>
      <c r="H775" s="20">
        <v>120000</v>
      </c>
      <c r="I775" s="21">
        <v>120000</v>
      </c>
      <c r="J775" s="21">
        <f t="shared" si="12"/>
        <v>100</v>
      </c>
    </row>
    <row r="776" spans="1:10" s="22" customFormat="1" ht="26.4" x14ac:dyDescent="0.25">
      <c r="A776" s="15"/>
      <c r="B776" s="24" t="s">
        <v>513</v>
      </c>
      <c r="C776" s="17" t="s">
        <v>1059</v>
      </c>
      <c r="D776" s="18">
        <v>8</v>
      </c>
      <c r="E776" s="19">
        <v>1</v>
      </c>
      <c r="F776" s="30" t="s">
        <v>927</v>
      </c>
      <c r="G776" s="28" t="s">
        <v>514</v>
      </c>
      <c r="H776" s="20">
        <v>120000</v>
      </c>
      <c r="I776" s="21">
        <v>120000</v>
      </c>
      <c r="J776" s="21">
        <f t="shared" si="12"/>
        <v>100</v>
      </c>
    </row>
    <row r="777" spans="1:10" s="22" customFormat="1" ht="13.2" x14ac:dyDescent="0.25">
      <c r="A777" s="15"/>
      <c r="B777" s="25" t="s">
        <v>571</v>
      </c>
      <c r="C777" s="17" t="s">
        <v>1059</v>
      </c>
      <c r="D777" s="18">
        <v>8</v>
      </c>
      <c r="E777" s="19">
        <v>1</v>
      </c>
      <c r="F777" s="30" t="s">
        <v>927</v>
      </c>
      <c r="G777" s="28" t="s">
        <v>572</v>
      </c>
      <c r="H777" s="20">
        <v>120000</v>
      </c>
      <c r="I777" s="21">
        <v>120000</v>
      </c>
      <c r="J777" s="21">
        <f t="shared" si="12"/>
        <v>100</v>
      </c>
    </row>
    <row r="778" spans="1:10" s="22" customFormat="1" ht="13.2" x14ac:dyDescent="0.25">
      <c r="A778" s="15"/>
      <c r="B778" s="23" t="s">
        <v>455</v>
      </c>
      <c r="C778" s="17" t="s">
        <v>1059</v>
      </c>
      <c r="D778" s="18">
        <v>8</v>
      </c>
      <c r="E778" s="19">
        <v>1</v>
      </c>
      <c r="F778" s="30" t="s">
        <v>928</v>
      </c>
      <c r="G778" s="28" t="s">
        <v>0</v>
      </c>
      <c r="H778" s="20">
        <v>950000</v>
      </c>
      <c r="I778" s="21">
        <v>950000</v>
      </c>
      <c r="J778" s="21">
        <f t="shared" si="12"/>
        <v>100</v>
      </c>
    </row>
    <row r="779" spans="1:10" s="22" customFormat="1" ht="26.4" x14ac:dyDescent="0.25">
      <c r="A779" s="15"/>
      <c r="B779" s="24" t="s">
        <v>513</v>
      </c>
      <c r="C779" s="17" t="s">
        <v>1059</v>
      </c>
      <c r="D779" s="18">
        <v>8</v>
      </c>
      <c r="E779" s="19">
        <v>1</v>
      </c>
      <c r="F779" s="30" t="s">
        <v>928</v>
      </c>
      <c r="G779" s="28" t="s">
        <v>514</v>
      </c>
      <c r="H779" s="20">
        <v>950000</v>
      </c>
      <c r="I779" s="21">
        <v>950000</v>
      </c>
      <c r="J779" s="21">
        <f t="shared" si="12"/>
        <v>100</v>
      </c>
    </row>
    <row r="780" spans="1:10" s="22" customFormat="1" ht="13.2" x14ac:dyDescent="0.25">
      <c r="A780" s="15"/>
      <c r="B780" s="25" t="s">
        <v>571</v>
      </c>
      <c r="C780" s="17" t="s">
        <v>1059</v>
      </c>
      <c r="D780" s="18">
        <v>8</v>
      </c>
      <c r="E780" s="19">
        <v>1</v>
      </c>
      <c r="F780" s="30" t="s">
        <v>928</v>
      </c>
      <c r="G780" s="28" t="s">
        <v>572</v>
      </c>
      <c r="H780" s="20">
        <v>950000</v>
      </c>
      <c r="I780" s="21">
        <v>950000</v>
      </c>
      <c r="J780" s="21">
        <f t="shared" ref="J780:J843" si="13">ROUND(I780/H780*100,2)</f>
        <v>100</v>
      </c>
    </row>
    <row r="781" spans="1:10" s="22" customFormat="1" ht="26.4" x14ac:dyDescent="0.25">
      <c r="A781" s="15"/>
      <c r="B781" s="23" t="s">
        <v>828</v>
      </c>
      <c r="C781" s="17" t="s">
        <v>1059</v>
      </c>
      <c r="D781" s="18">
        <v>8</v>
      </c>
      <c r="E781" s="19">
        <v>1</v>
      </c>
      <c r="F781" s="30" t="s">
        <v>929</v>
      </c>
      <c r="G781" s="28" t="s">
        <v>0</v>
      </c>
      <c r="H781" s="20">
        <v>19623442.84</v>
      </c>
      <c r="I781" s="21">
        <v>19458317.580000002</v>
      </c>
      <c r="J781" s="21">
        <f t="shared" si="13"/>
        <v>99.16</v>
      </c>
    </row>
    <row r="782" spans="1:10" s="22" customFormat="1" ht="13.2" x14ac:dyDescent="0.25">
      <c r="A782" s="15"/>
      <c r="B782" s="23" t="s">
        <v>691</v>
      </c>
      <c r="C782" s="17" t="s">
        <v>1059</v>
      </c>
      <c r="D782" s="18">
        <v>8</v>
      </c>
      <c r="E782" s="19">
        <v>1</v>
      </c>
      <c r="F782" s="30" t="s">
        <v>930</v>
      </c>
      <c r="G782" s="28" t="s">
        <v>0</v>
      </c>
      <c r="H782" s="20">
        <v>19623442.84</v>
      </c>
      <c r="I782" s="21">
        <v>19458317.580000002</v>
      </c>
      <c r="J782" s="21">
        <f t="shared" si="13"/>
        <v>99.16</v>
      </c>
    </row>
    <row r="783" spans="1:10" s="22" customFormat="1" ht="26.4" x14ac:dyDescent="0.25">
      <c r="A783" s="15"/>
      <c r="B783" s="24" t="s">
        <v>513</v>
      </c>
      <c r="C783" s="17" t="s">
        <v>1059</v>
      </c>
      <c r="D783" s="18">
        <v>8</v>
      </c>
      <c r="E783" s="19">
        <v>1</v>
      </c>
      <c r="F783" s="30" t="s">
        <v>930</v>
      </c>
      <c r="G783" s="28" t="s">
        <v>514</v>
      </c>
      <c r="H783" s="20">
        <v>19623442.84</v>
      </c>
      <c r="I783" s="21">
        <v>19458317.580000002</v>
      </c>
      <c r="J783" s="21">
        <f t="shared" si="13"/>
        <v>99.16</v>
      </c>
    </row>
    <row r="784" spans="1:10" s="22" customFormat="1" ht="13.2" x14ac:dyDescent="0.25">
      <c r="A784" s="15"/>
      <c r="B784" s="25" t="s">
        <v>571</v>
      </c>
      <c r="C784" s="17" t="s">
        <v>1059</v>
      </c>
      <c r="D784" s="18">
        <v>8</v>
      </c>
      <c r="E784" s="19">
        <v>1</v>
      </c>
      <c r="F784" s="30" t="s">
        <v>930</v>
      </c>
      <c r="G784" s="28" t="s">
        <v>572</v>
      </c>
      <c r="H784" s="20">
        <v>19623442.84</v>
      </c>
      <c r="I784" s="21">
        <v>19458317.580000002</v>
      </c>
      <c r="J784" s="21">
        <f t="shared" si="13"/>
        <v>99.16</v>
      </c>
    </row>
    <row r="785" spans="1:10" s="22" customFormat="1" ht="26.4" x14ac:dyDescent="0.25">
      <c r="A785" s="15"/>
      <c r="B785" s="23" t="s">
        <v>931</v>
      </c>
      <c r="C785" s="17" t="s">
        <v>1059</v>
      </c>
      <c r="D785" s="18">
        <v>8</v>
      </c>
      <c r="E785" s="19">
        <v>1</v>
      </c>
      <c r="F785" s="30" t="s">
        <v>932</v>
      </c>
      <c r="G785" s="28" t="s">
        <v>0</v>
      </c>
      <c r="H785" s="20">
        <v>570823.53</v>
      </c>
      <c r="I785" s="21">
        <v>570823.53</v>
      </c>
      <c r="J785" s="21">
        <f t="shared" si="13"/>
        <v>100</v>
      </c>
    </row>
    <row r="786" spans="1:10" s="22" customFormat="1" ht="13.2" x14ac:dyDescent="0.25">
      <c r="A786" s="15"/>
      <c r="B786" s="23" t="s">
        <v>933</v>
      </c>
      <c r="C786" s="17" t="s">
        <v>1059</v>
      </c>
      <c r="D786" s="18">
        <v>8</v>
      </c>
      <c r="E786" s="19">
        <v>1</v>
      </c>
      <c r="F786" s="30" t="s">
        <v>934</v>
      </c>
      <c r="G786" s="28" t="s">
        <v>0</v>
      </c>
      <c r="H786" s="20">
        <v>24941.18</v>
      </c>
      <c r="I786" s="21">
        <v>24941.18</v>
      </c>
      <c r="J786" s="21">
        <f t="shared" si="13"/>
        <v>100</v>
      </c>
    </row>
    <row r="787" spans="1:10" s="22" customFormat="1" ht="13.2" x14ac:dyDescent="0.25">
      <c r="A787" s="15"/>
      <c r="B787" s="23" t="s">
        <v>935</v>
      </c>
      <c r="C787" s="17" t="s">
        <v>1059</v>
      </c>
      <c r="D787" s="18">
        <v>8</v>
      </c>
      <c r="E787" s="19">
        <v>1</v>
      </c>
      <c r="F787" s="30" t="s">
        <v>936</v>
      </c>
      <c r="G787" s="28" t="s">
        <v>0</v>
      </c>
      <c r="H787" s="20">
        <v>21200</v>
      </c>
      <c r="I787" s="21">
        <v>21200</v>
      </c>
      <c r="J787" s="21">
        <f t="shared" si="13"/>
        <v>100</v>
      </c>
    </row>
    <row r="788" spans="1:10" s="22" customFormat="1" ht="26.4" x14ac:dyDescent="0.25">
      <c r="A788" s="15"/>
      <c r="B788" s="24" t="s">
        <v>513</v>
      </c>
      <c r="C788" s="17" t="s">
        <v>1059</v>
      </c>
      <c r="D788" s="18">
        <v>8</v>
      </c>
      <c r="E788" s="19">
        <v>1</v>
      </c>
      <c r="F788" s="30" t="s">
        <v>936</v>
      </c>
      <c r="G788" s="28" t="s">
        <v>514</v>
      </c>
      <c r="H788" s="20">
        <v>21200</v>
      </c>
      <c r="I788" s="21">
        <v>21200</v>
      </c>
      <c r="J788" s="21">
        <f t="shared" si="13"/>
        <v>100</v>
      </c>
    </row>
    <row r="789" spans="1:10" s="22" customFormat="1" ht="13.2" x14ac:dyDescent="0.25">
      <c r="A789" s="15"/>
      <c r="B789" s="25" t="s">
        <v>571</v>
      </c>
      <c r="C789" s="17" t="s">
        <v>1059</v>
      </c>
      <c r="D789" s="18">
        <v>8</v>
      </c>
      <c r="E789" s="19">
        <v>1</v>
      </c>
      <c r="F789" s="30" t="s">
        <v>936</v>
      </c>
      <c r="G789" s="28" t="s">
        <v>572</v>
      </c>
      <c r="H789" s="20">
        <v>21200</v>
      </c>
      <c r="I789" s="21">
        <v>21200</v>
      </c>
      <c r="J789" s="21">
        <f t="shared" si="13"/>
        <v>100</v>
      </c>
    </row>
    <row r="790" spans="1:10" s="22" customFormat="1" ht="26.4" x14ac:dyDescent="0.25">
      <c r="A790" s="15"/>
      <c r="B790" s="23" t="s">
        <v>937</v>
      </c>
      <c r="C790" s="17" t="s">
        <v>1059</v>
      </c>
      <c r="D790" s="18">
        <v>8</v>
      </c>
      <c r="E790" s="19">
        <v>1</v>
      </c>
      <c r="F790" s="30" t="s">
        <v>938</v>
      </c>
      <c r="G790" s="28" t="s">
        <v>0</v>
      </c>
      <c r="H790" s="20">
        <v>3741.18</v>
      </c>
      <c r="I790" s="21">
        <v>3741.18</v>
      </c>
      <c r="J790" s="21">
        <f t="shared" si="13"/>
        <v>100</v>
      </c>
    </row>
    <row r="791" spans="1:10" s="22" customFormat="1" ht="26.4" x14ac:dyDescent="0.25">
      <c r="A791" s="15"/>
      <c r="B791" s="24" t="s">
        <v>513</v>
      </c>
      <c r="C791" s="17" t="s">
        <v>1059</v>
      </c>
      <c r="D791" s="18">
        <v>8</v>
      </c>
      <c r="E791" s="19">
        <v>1</v>
      </c>
      <c r="F791" s="30" t="s">
        <v>938</v>
      </c>
      <c r="G791" s="28" t="s">
        <v>514</v>
      </c>
      <c r="H791" s="20">
        <v>3741.18</v>
      </c>
      <c r="I791" s="21">
        <v>3741.18</v>
      </c>
      <c r="J791" s="21">
        <f t="shared" si="13"/>
        <v>100</v>
      </c>
    </row>
    <row r="792" spans="1:10" s="22" customFormat="1" ht="13.2" x14ac:dyDescent="0.25">
      <c r="A792" s="15"/>
      <c r="B792" s="25" t="s">
        <v>571</v>
      </c>
      <c r="C792" s="17" t="s">
        <v>1059</v>
      </c>
      <c r="D792" s="18">
        <v>8</v>
      </c>
      <c r="E792" s="19">
        <v>1</v>
      </c>
      <c r="F792" s="30" t="s">
        <v>938</v>
      </c>
      <c r="G792" s="28" t="s">
        <v>572</v>
      </c>
      <c r="H792" s="20">
        <v>3741.18</v>
      </c>
      <c r="I792" s="21">
        <v>3741.18</v>
      </c>
      <c r="J792" s="21">
        <f t="shared" si="13"/>
        <v>100</v>
      </c>
    </row>
    <row r="793" spans="1:10" s="22" customFormat="1" ht="26.4" x14ac:dyDescent="0.25">
      <c r="A793" s="15"/>
      <c r="B793" s="23" t="s">
        <v>939</v>
      </c>
      <c r="C793" s="17" t="s">
        <v>1059</v>
      </c>
      <c r="D793" s="18">
        <v>8</v>
      </c>
      <c r="E793" s="19">
        <v>1</v>
      </c>
      <c r="F793" s="30" t="s">
        <v>940</v>
      </c>
      <c r="G793" s="28" t="s">
        <v>0</v>
      </c>
      <c r="H793" s="20">
        <v>47058.82</v>
      </c>
      <c r="I793" s="21">
        <v>47058.82</v>
      </c>
      <c r="J793" s="21">
        <f t="shared" si="13"/>
        <v>100</v>
      </c>
    </row>
    <row r="794" spans="1:10" s="22" customFormat="1" ht="13.2" x14ac:dyDescent="0.25">
      <c r="A794" s="15"/>
      <c r="B794" s="23" t="s">
        <v>935</v>
      </c>
      <c r="C794" s="17" t="s">
        <v>1059</v>
      </c>
      <c r="D794" s="18">
        <v>8</v>
      </c>
      <c r="E794" s="19">
        <v>1</v>
      </c>
      <c r="F794" s="30" t="s">
        <v>941</v>
      </c>
      <c r="G794" s="28" t="s">
        <v>0</v>
      </c>
      <c r="H794" s="20">
        <v>40000</v>
      </c>
      <c r="I794" s="21">
        <v>40000</v>
      </c>
      <c r="J794" s="21">
        <f t="shared" si="13"/>
        <v>100</v>
      </c>
    </row>
    <row r="795" spans="1:10" s="22" customFormat="1" ht="26.4" x14ac:dyDescent="0.25">
      <c r="A795" s="15"/>
      <c r="B795" s="24" t="s">
        <v>513</v>
      </c>
      <c r="C795" s="17" t="s">
        <v>1059</v>
      </c>
      <c r="D795" s="18">
        <v>8</v>
      </c>
      <c r="E795" s="19">
        <v>1</v>
      </c>
      <c r="F795" s="30" t="s">
        <v>941</v>
      </c>
      <c r="G795" s="28" t="s">
        <v>514</v>
      </c>
      <c r="H795" s="20">
        <v>40000</v>
      </c>
      <c r="I795" s="21">
        <v>40000</v>
      </c>
      <c r="J795" s="21">
        <f t="shared" si="13"/>
        <v>100</v>
      </c>
    </row>
    <row r="796" spans="1:10" s="22" customFormat="1" ht="13.2" x14ac:dyDescent="0.25">
      <c r="A796" s="15"/>
      <c r="B796" s="25" t="s">
        <v>571</v>
      </c>
      <c r="C796" s="17" t="s">
        <v>1059</v>
      </c>
      <c r="D796" s="18">
        <v>8</v>
      </c>
      <c r="E796" s="19">
        <v>1</v>
      </c>
      <c r="F796" s="30" t="s">
        <v>941</v>
      </c>
      <c r="G796" s="28" t="s">
        <v>572</v>
      </c>
      <c r="H796" s="20">
        <v>40000</v>
      </c>
      <c r="I796" s="21">
        <v>40000</v>
      </c>
      <c r="J796" s="21">
        <f t="shared" si="13"/>
        <v>100</v>
      </c>
    </row>
    <row r="797" spans="1:10" s="22" customFormat="1" ht="26.4" x14ac:dyDescent="0.25">
      <c r="A797" s="15"/>
      <c r="B797" s="23" t="s">
        <v>937</v>
      </c>
      <c r="C797" s="17" t="s">
        <v>1059</v>
      </c>
      <c r="D797" s="18">
        <v>8</v>
      </c>
      <c r="E797" s="19">
        <v>1</v>
      </c>
      <c r="F797" s="30" t="s">
        <v>942</v>
      </c>
      <c r="G797" s="28" t="s">
        <v>0</v>
      </c>
      <c r="H797" s="20">
        <v>7058.82</v>
      </c>
      <c r="I797" s="21">
        <v>7058.82</v>
      </c>
      <c r="J797" s="21">
        <f t="shared" si="13"/>
        <v>100</v>
      </c>
    </row>
    <row r="798" spans="1:10" s="22" customFormat="1" ht="26.4" x14ac:dyDescent="0.25">
      <c r="A798" s="15"/>
      <c r="B798" s="24" t="s">
        <v>513</v>
      </c>
      <c r="C798" s="17" t="s">
        <v>1059</v>
      </c>
      <c r="D798" s="18">
        <v>8</v>
      </c>
      <c r="E798" s="19">
        <v>1</v>
      </c>
      <c r="F798" s="30" t="s">
        <v>942</v>
      </c>
      <c r="G798" s="28" t="s">
        <v>514</v>
      </c>
      <c r="H798" s="20">
        <v>7058.82</v>
      </c>
      <c r="I798" s="21">
        <v>7058.82</v>
      </c>
      <c r="J798" s="21">
        <f t="shared" si="13"/>
        <v>100</v>
      </c>
    </row>
    <row r="799" spans="1:10" s="22" customFormat="1" ht="13.2" x14ac:dyDescent="0.25">
      <c r="A799" s="15"/>
      <c r="B799" s="25" t="s">
        <v>571</v>
      </c>
      <c r="C799" s="17" t="s">
        <v>1059</v>
      </c>
      <c r="D799" s="18">
        <v>8</v>
      </c>
      <c r="E799" s="19">
        <v>1</v>
      </c>
      <c r="F799" s="30" t="s">
        <v>942</v>
      </c>
      <c r="G799" s="28" t="s">
        <v>572</v>
      </c>
      <c r="H799" s="20">
        <v>7058.82</v>
      </c>
      <c r="I799" s="21">
        <v>7058.82</v>
      </c>
      <c r="J799" s="21">
        <f t="shared" si="13"/>
        <v>100</v>
      </c>
    </row>
    <row r="800" spans="1:10" s="22" customFormat="1" ht="13.2" x14ac:dyDescent="0.25">
      <c r="A800" s="15"/>
      <c r="B800" s="23" t="s">
        <v>943</v>
      </c>
      <c r="C800" s="17" t="s">
        <v>1059</v>
      </c>
      <c r="D800" s="18">
        <v>8</v>
      </c>
      <c r="E800" s="19">
        <v>1</v>
      </c>
      <c r="F800" s="30" t="s">
        <v>944</v>
      </c>
      <c r="G800" s="28" t="s">
        <v>0</v>
      </c>
      <c r="H800" s="20">
        <v>126941.18</v>
      </c>
      <c r="I800" s="21">
        <v>126941.18</v>
      </c>
      <c r="J800" s="21">
        <f t="shared" si="13"/>
        <v>100</v>
      </c>
    </row>
    <row r="801" spans="1:10" s="22" customFormat="1" ht="13.2" x14ac:dyDescent="0.25">
      <c r="A801" s="15"/>
      <c r="B801" s="23" t="s">
        <v>935</v>
      </c>
      <c r="C801" s="17" t="s">
        <v>1059</v>
      </c>
      <c r="D801" s="18">
        <v>8</v>
      </c>
      <c r="E801" s="19">
        <v>1</v>
      </c>
      <c r="F801" s="30" t="s">
        <v>945</v>
      </c>
      <c r="G801" s="28" t="s">
        <v>0</v>
      </c>
      <c r="H801" s="20">
        <v>107900</v>
      </c>
      <c r="I801" s="21">
        <v>107900</v>
      </c>
      <c r="J801" s="21">
        <f t="shared" si="13"/>
        <v>100</v>
      </c>
    </row>
    <row r="802" spans="1:10" s="22" customFormat="1" ht="26.4" x14ac:dyDescent="0.25">
      <c r="A802" s="15"/>
      <c r="B802" s="24" t="s">
        <v>513</v>
      </c>
      <c r="C802" s="17" t="s">
        <v>1059</v>
      </c>
      <c r="D802" s="18">
        <v>8</v>
      </c>
      <c r="E802" s="19">
        <v>1</v>
      </c>
      <c r="F802" s="30" t="s">
        <v>945</v>
      </c>
      <c r="G802" s="28" t="s">
        <v>514</v>
      </c>
      <c r="H802" s="20">
        <v>107900</v>
      </c>
      <c r="I802" s="21">
        <v>107900</v>
      </c>
      <c r="J802" s="21">
        <f t="shared" si="13"/>
        <v>100</v>
      </c>
    </row>
    <row r="803" spans="1:10" s="22" customFormat="1" ht="13.2" x14ac:dyDescent="0.25">
      <c r="A803" s="15"/>
      <c r="B803" s="25" t="s">
        <v>571</v>
      </c>
      <c r="C803" s="17" t="s">
        <v>1059</v>
      </c>
      <c r="D803" s="18">
        <v>8</v>
      </c>
      <c r="E803" s="19">
        <v>1</v>
      </c>
      <c r="F803" s="30" t="s">
        <v>945</v>
      </c>
      <c r="G803" s="28" t="s">
        <v>572</v>
      </c>
      <c r="H803" s="20">
        <v>107900</v>
      </c>
      <c r="I803" s="21">
        <v>107900</v>
      </c>
      <c r="J803" s="21">
        <f t="shared" si="13"/>
        <v>100</v>
      </c>
    </row>
    <row r="804" spans="1:10" s="22" customFormat="1" ht="26.4" x14ac:dyDescent="0.25">
      <c r="A804" s="15"/>
      <c r="B804" s="23" t="s">
        <v>937</v>
      </c>
      <c r="C804" s="17" t="s">
        <v>1059</v>
      </c>
      <c r="D804" s="18">
        <v>8</v>
      </c>
      <c r="E804" s="19">
        <v>1</v>
      </c>
      <c r="F804" s="30" t="s">
        <v>946</v>
      </c>
      <c r="G804" s="28" t="s">
        <v>0</v>
      </c>
      <c r="H804" s="20">
        <v>19041.18</v>
      </c>
      <c r="I804" s="21">
        <v>19041.18</v>
      </c>
      <c r="J804" s="21">
        <f t="shared" si="13"/>
        <v>100</v>
      </c>
    </row>
    <row r="805" spans="1:10" s="22" customFormat="1" ht="26.4" x14ac:dyDescent="0.25">
      <c r="A805" s="15"/>
      <c r="B805" s="24" t="s">
        <v>513</v>
      </c>
      <c r="C805" s="17" t="s">
        <v>1059</v>
      </c>
      <c r="D805" s="18">
        <v>8</v>
      </c>
      <c r="E805" s="19">
        <v>1</v>
      </c>
      <c r="F805" s="30" t="s">
        <v>946</v>
      </c>
      <c r="G805" s="28" t="s">
        <v>514</v>
      </c>
      <c r="H805" s="20">
        <v>19041.18</v>
      </c>
      <c r="I805" s="21">
        <v>19041.18</v>
      </c>
      <c r="J805" s="21">
        <f t="shared" si="13"/>
        <v>100</v>
      </c>
    </row>
    <row r="806" spans="1:10" s="22" customFormat="1" ht="13.2" x14ac:dyDescent="0.25">
      <c r="A806" s="15"/>
      <c r="B806" s="25" t="s">
        <v>571</v>
      </c>
      <c r="C806" s="17" t="s">
        <v>1059</v>
      </c>
      <c r="D806" s="18">
        <v>8</v>
      </c>
      <c r="E806" s="19">
        <v>1</v>
      </c>
      <c r="F806" s="30" t="s">
        <v>946</v>
      </c>
      <c r="G806" s="28" t="s">
        <v>572</v>
      </c>
      <c r="H806" s="20">
        <v>19041.18</v>
      </c>
      <c r="I806" s="21">
        <v>19041.18</v>
      </c>
      <c r="J806" s="21">
        <f t="shared" si="13"/>
        <v>100</v>
      </c>
    </row>
    <row r="807" spans="1:10" s="22" customFormat="1" ht="13.2" x14ac:dyDescent="0.25">
      <c r="A807" s="15"/>
      <c r="B807" s="23" t="s">
        <v>947</v>
      </c>
      <c r="C807" s="17" t="s">
        <v>1059</v>
      </c>
      <c r="D807" s="18">
        <v>8</v>
      </c>
      <c r="E807" s="19">
        <v>1</v>
      </c>
      <c r="F807" s="30" t="s">
        <v>948</v>
      </c>
      <c r="G807" s="28" t="s">
        <v>0</v>
      </c>
      <c r="H807" s="20">
        <v>70000</v>
      </c>
      <c r="I807" s="21">
        <v>70000</v>
      </c>
      <c r="J807" s="21">
        <f t="shared" si="13"/>
        <v>100</v>
      </c>
    </row>
    <row r="808" spans="1:10" s="22" customFormat="1" ht="13.2" x14ac:dyDescent="0.25">
      <c r="A808" s="15"/>
      <c r="B808" s="23" t="s">
        <v>935</v>
      </c>
      <c r="C808" s="17" t="s">
        <v>1059</v>
      </c>
      <c r="D808" s="18">
        <v>8</v>
      </c>
      <c r="E808" s="19">
        <v>1</v>
      </c>
      <c r="F808" s="30" t="s">
        <v>949</v>
      </c>
      <c r="G808" s="28" t="s">
        <v>0</v>
      </c>
      <c r="H808" s="20">
        <v>59500</v>
      </c>
      <c r="I808" s="21">
        <v>59500</v>
      </c>
      <c r="J808" s="21">
        <f t="shared" si="13"/>
        <v>100</v>
      </c>
    </row>
    <row r="809" spans="1:10" s="22" customFormat="1" ht="26.4" x14ac:dyDescent="0.25">
      <c r="A809" s="15"/>
      <c r="B809" s="24" t="s">
        <v>513</v>
      </c>
      <c r="C809" s="17" t="s">
        <v>1059</v>
      </c>
      <c r="D809" s="18">
        <v>8</v>
      </c>
      <c r="E809" s="19">
        <v>1</v>
      </c>
      <c r="F809" s="30" t="s">
        <v>949</v>
      </c>
      <c r="G809" s="28" t="s">
        <v>514</v>
      </c>
      <c r="H809" s="20">
        <v>59500</v>
      </c>
      <c r="I809" s="21">
        <v>59500</v>
      </c>
      <c r="J809" s="21">
        <f t="shared" si="13"/>
        <v>100</v>
      </c>
    </row>
    <row r="810" spans="1:10" s="22" customFormat="1" ht="13.2" x14ac:dyDescent="0.25">
      <c r="A810" s="15"/>
      <c r="B810" s="25" t="s">
        <v>571</v>
      </c>
      <c r="C810" s="17" t="s">
        <v>1059</v>
      </c>
      <c r="D810" s="18">
        <v>8</v>
      </c>
      <c r="E810" s="19">
        <v>1</v>
      </c>
      <c r="F810" s="30" t="s">
        <v>949</v>
      </c>
      <c r="G810" s="28" t="s">
        <v>572</v>
      </c>
      <c r="H810" s="20">
        <v>59500</v>
      </c>
      <c r="I810" s="21">
        <v>59500</v>
      </c>
      <c r="J810" s="21">
        <f t="shared" si="13"/>
        <v>100</v>
      </c>
    </row>
    <row r="811" spans="1:10" s="22" customFormat="1" ht="26.4" x14ac:dyDescent="0.25">
      <c r="A811" s="15"/>
      <c r="B811" s="23" t="s">
        <v>937</v>
      </c>
      <c r="C811" s="17" t="s">
        <v>1059</v>
      </c>
      <c r="D811" s="18">
        <v>8</v>
      </c>
      <c r="E811" s="19">
        <v>1</v>
      </c>
      <c r="F811" s="30" t="s">
        <v>950</v>
      </c>
      <c r="G811" s="28" t="s">
        <v>0</v>
      </c>
      <c r="H811" s="20">
        <v>10500</v>
      </c>
      <c r="I811" s="21">
        <v>10500</v>
      </c>
      <c r="J811" s="21">
        <f t="shared" si="13"/>
        <v>100</v>
      </c>
    </row>
    <row r="812" spans="1:10" s="22" customFormat="1" ht="26.4" x14ac:dyDescent="0.25">
      <c r="A812" s="15"/>
      <c r="B812" s="24" t="s">
        <v>513</v>
      </c>
      <c r="C812" s="17" t="s">
        <v>1059</v>
      </c>
      <c r="D812" s="18">
        <v>8</v>
      </c>
      <c r="E812" s="19">
        <v>1</v>
      </c>
      <c r="F812" s="30" t="s">
        <v>950</v>
      </c>
      <c r="G812" s="28" t="s">
        <v>514</v>
      </c>
      <c r="H812" s="20">
        <v>10500</v>
      </c>
      <c r="I812" s="21">
        <v>10500</v>
      </c>
      <c r="J812" s="21">
        <f t="shared" si="13"/>
        <v>100</v>
      </c>
    </row>
    <row r="813" spans="1:10" s="22" customFormat="1" ht="13.2" x14ac:dyDescent="0.25">
      <c r="A813" s="15"/>
      <c r="B813" s="25" t="s">
        <v>571</v>
      </c>
      <c r="C813" s="17" t="s">
        <v>1059</v>
      </c>
      <c r="D813" s="18">
        <v>8</v>
      </c>
      <c r="E813" s="19">
        <v>1</v>
      </c>
      <c r="F813" s="30" t="s">
        <v>950</v>
      </c>
      <c r="G813" s="28" t="s">
        <v>572</v>
      </c>
      <c r="H813" s="20">
        <v>10500</v>
      </c>
      <c r="I813" s="21">
        <v>10500</v>
      </c>
      <c r="J813" s="21">
        <f t="shared" si="13"/>
        <v>100</v>
      </c>
    </row>
    <row r="814" spans="1:10" s="22" customFormat="1" ht="26.4" x14ac:dyDescent="0.25">
      <c r="A814" s="15"/>
      <c r="B814" s="23" t="s">
        <v>951</v>
      </c>
      <c r="C814" s="17" t="s">
        <v>1059</v>
      </c>
      <c r="D814" s="18">
        <v>8</v>
      </c>
      <c r="E814" s="19">
        <v>1</v>
      </c>
      <c r="F814" s="30" t="s">
        <v>952</v>
      </c>
      <c r="G814" s="28" t="s">
        <v>0</v>
      </c>
      <c r="H814" s="20">
        <v>85058.82</v>
      </c>
      <c r="I814" s="21">
        <v>85058.82</v>
      </c>
      <c r="J814" s="21">
        <f t="shared" si="13"/>
        <v>100</v>
      </c>
    </row>
    <row r="815" spans="1:10" s="22" customFormat="1" ht="13.2" x14ac:dyDescent="0.25">
      <c r="A815" s="15"/>
      <c r="B815" s="23" t="s">
        <v>935</v>
      </c>
      <c r="C815" s="17" t="s">
        <v>1059</v>
      </c>
      <c r="D815" s="18">
        <v>8</v>
      </c>
      <c r="E815" s="19">
        <v>1</v>
      </c>
      <c r="F815" s="30" t="s">
        <v>953</v>
      </c>
      <c r="G815" s="28" t="s">
        <v>0</v>
      </c>
      <c r="H815" s="20">
        <v>72300</v>
      </c>
      <c r="I815" s="21">
        <v>72300</v>
      </c>
      <c r="J815" s="21">
        <f t="shared" si="13"/>
        <v>100</v>
      </c>
    </row>
    <row r="816" spans="1:10" s="22" customFormat="1" ht="26.4" x14ac:dyDescent="0.25">
      <c r="A816" s="15"/>
      <c r="B816" s="24" t="s">
        <v>513</v>
      </c>
      <c r="C816" s="17" t="s">
        <v>1059</v>
      </c>
      <c r="D816" s="18">
        <v>8</v>
      </c>
      <c r="E816" s="19">
        <v>1</v>
      </c>
      <c r="F816" s="30" t="s">
        <v>953</v>
      </c>
      <c r="G816" s="28" t="s">
        <v>514</v>
      </c>
      <c r="H816" s="20">
        <v>72300</v>
      </c>
      <c r="I816" s="21">
        <v>72300</v>
      </c>
      <c r="J816" s="21">
        <f t="shared" si="13"/>
        <v>100</v>
      </c>
    </row>
    <row r="817" spans="1:10" s="22" customFormat="1" ht="13.2" x14ac:dyDescent="0.25">
      <c r="A817" s="15"/>
      <c r="B817" s="25" t="s">
        <v>571</v>
      </c>
      <c r="C817" s="17" t="s">
        <v>1059</v>
      </c>
      <c r="D817" s="18">
        <v>8</v>
      </c>
      <c r="E817" s="19">
        <v>1</v>
      </c>
      <c r="F817" s="30" t="s">
        <v>953</v>
      </c>
      <c r="G817" s="28" t="s">
        <v>572</v>
      </c>
      <c r="H817" s="20">
        <v>72300</v>
      </c>
      <c r="I817" s="21">
        <v>72300</v>
      </c>
      <c r="J817" s="21">
        <f t="shared" si="13"/>
        <v>100</v>
      </c>
    </row>
    <row r="818" spans="1:10" s="22" customFormat="1" ht="26.4" x14ac:dyDescent="0.25">
      <c r="A818" s="15"/>
      <c r="B818" s="23" t="s">
        <v>937</v>
      </c>
      <c r="C818" s="17" t="s">
        <v>1059</v>
      </c>
      <c r="D818" s="18">
        <v>8</v>
      </c>
      <c r="E818" s="19">
        <v>1</v>
      </c>
      <c r="F818" s="30" t="s">
        <v>954</v>
      </c>
      <c r="G818" s="28" t="s">
        <v>0</v>
      </c>
      <c r="H818" s="20">
        <v>12758.82</v>
      </c>
      <c r="I818" s="21">
        <v>12758.82</v>
      </c>
      <c r="J818" s="21">
        <f t="shared" si="13"/>
        <v>100</v>
      </c>
    </row>
    <row r="819" spans="1:10" s="22" customFormat="1" ht="26.4" x14ac:dyDescent="0.25">
      <c r="A819" s="15"/>
      <c r="B819" s="24" t="s">
        <v>513</v>
      </c>
      <c r="C819" s="17" t="s">
        <v>1059</v>
      </c>
      <c r="D819" s="18">
        <v>8</v>
      </c>
      <c r="E819" s="19">
        <v>1</v>
      </c>
      <c r="F819" s="30" t="s">
        <v>954</v>
      </c>
      <c r="G819" s="28" t="s">
        <v>514</v>
      </c>
      <c r="H819" s="20">
        <v>12758.82</v>
      </c>
      <c r="I819" s="21">
        <v>12758.82</v>
      </c>
      <c r="J819" s="21">
        <f t="shared" si="13"/>
        <v>100</v>
      </c>
    </row>
    <row r="820" spans="1:10" s="22" customFormat="1" ht="13.2" x14ac:dyDescent="0.25">
      <c r="A820" s="15"/>
      <c r="B820" s="25" t="s">
        <v>571</v>
      </c>
      <c r="C820" s="17" t="s">
        <v>1059</v>
      </c>
      <c r="D820" s="18">
        <v>8</v>
      </c>
      <c r="E820" s="19">
        <v>1</v>
      </c>
      <c r="F820" s="30" t="s">
        <v>954</v>
      </c>
      <c r="G820" s="28" t="s">
        <v>572</v>
      </c>
      <c r="H820" s="20">
        <v>12758.82</v>
      </c>
      <c r="I820" s="21">
        <v>12758.82</v>
      </c>
      <c r="J820" s="21">
        <f t="shared" si="13"/>
        <v>100</v>
      </c>
    </row>
    <row r="821" spans="1:10" s="22" customFormat="1" ht="13.2" x14ac:dyDescent="0.25">
      <c r="A821" s="15"/>
      <c r="B821" s="23" t="s">
        <v>955</v>
      </c>
      <c r="C821" s="17" t="s">
        <v>1059</v>
      </c>
      <c r="D821" s="18">
        <v>8</v>
      </c>
      <c r="E821" s="19">
        <v>1</v>
      </c>
      <c r="F821" s="30" t="s">
        <v>956</v>
      </c>
      <c r="G821" s="28" t="s">
        <v>0</v>
      </c>
      <c r="H821" s="20">
        <v>97411.77</v>
      </c>
      <c r="I821" s="21">
        <v>97411.77</v>
      </c>
      <c r="J821" s="21">
        <f t="shared" si="13"/>
        <v>100</v>
      </c>
    </row>
    <row r="822" spans="1:10" s="22" customFormat="1" ht="13.2" x14ac:dyDescent="0.25">
      <c r="A822" s="15"/>
      <c r="B822" s="23" t="s">
        <v>935</v>
      </c>
      <c r="C822" s="17" t="s">
        <v>1059</v>
      </c>
      <c r="D822" s="18">
        <v>8</v>
      </c>
      <c r="E822" s="19">
        <v>1</v>
      </c>
      <c r="F822" s="30" t="s">
        <v>957</v>
      </c>
      <c r="G822" s="28" t="s">
        <v>0</v>
      </c>
      <c r="H822" s="20">
        <v>82800</v>
      </c>
      <c r="I822" s="21">
        <v>82800</v>
      </c>
      <c r="J822" s="21">
        <f t="shared" si="13"/>
        <v>100</v>
      </c>
    </row>
    <row r="823" spans="1:10" s="22" customFormat="1" ht="26.4" x14ac:dyDescent="0.25">
      <c r="A823" s="15"/>
      <c r="B823" s="24" t="s">
        <v>513</v>
      </c>
      <c r="C823" s="17" t="s">
        <v>1059</v>
      </c>
      <c r="D823" s="18">
        <v>8</v>
      </c>
      <c r="E823" s="19">
        <v>1</v>
      </c>
      <c r="F823" s="30" t="s">
        <v>957</v>
      </c>
      <c r="G823" s="28" t="s">
        <v>514</v>
      </c>
      <c r="H823" s="20">
        <v>82800</v>
      </c>
      <c r="I823" s="21">
        <v>82800</v>
      </c>
      <c r="J823" s="21">
        <f t="shared" si="13"/>
        <v>100</v>
      </c>
    </row>
    <row r="824" spans="1:10" s="22" customFormat="1" ht="13.2" x14ac:dyDescent="0.25">
      <c r="A824" s="15"/>
      <c r="B824" s="25" t="s">
        <v>571</v>
      </c>
      <c r="C824" s="17" t="s">
        <v>1059</v>
      </c>
      <c r="D824" s="18">
        <v>8</v>
      </c>
      <c r="E824" s="19">
        <v>1</v>
      </c>
      <c r="F824" s="30" t="s">
        <v>957</v>
      </c>
      <c r="G824" s="28" t="s">
        <v>572</v>
      </c>
      <c r="H824" s="20">
        <v>82800</v>
      </c>
      <c r="I824" s="21">
        <v>82800</v>
      </c>
      <c r="J824" s="21">
        <f t="shared" si="13"/>
        <v>100</v>
      </c>
    </row>
    <row r="825" spans="1:10" s="22" customFormat="1" ht="26.4" x14ac:dyDescent="0.25">
      <c r="A825" s="15"/>
      <c r="B825" s="23" t="s">
        <v>937</v>
      </c>
      <c r="C825" s="17" t="s">
        <v>1059</v>
      </c>
      <c r="D825" s="18">
        <v>8</v>
      </c>
      <c r="E825" s="19">
        <v>1</v>
      </c>
      <c r="F825" s="30" t="s">
        <v>958</v>
      </c>
      <c r="G825" s="28" t="s">
        <v>0</v>
      </c>
      <c r="H825" s="20">
        <v>14611.77</v>
      </c>
      <c r="I825" s="21">
        <v>14611.77</v>
      </c>
      <c r="J825" s="21">
        <f t="shared" si="13"/>
        <v>100</v>
      </c>
    </row>
    <row r="826" spans="1:10" s="22" customFormat="1" ht="26.4" x14ac:dyDescent="0.25">
      <c r="A826" s="15"/>
      <c r="B826" s="24" t="s">
        <v>513</v>
      </c>
      <c r="C826" s="17" t="s">
        <v>1059</v>
      </c>
      <c r="D826" s="18">
        <v>8</v>
      </c>
      <c r="E826" s="19">
        <v>1</v>
      </c>
      <c r="F826" s="30" t="s">
        <v>958</v>
      </c>
      <c r="G826" s="28" t="s">
        <v>514</v>
      </c>
      <c r="H826" s="20">
        <v>14611.77</v>
      </c>
      <c r="I826" s="21">
        <v>14611.77</v>
      </c>
      <c r="J826" s="21">
        <f t="shared" si="13"/>
        <v>100</v>
      </c>
    </row>
    <row r="827" spans="1:10" s="22" customFormat="1" ht="13.2" x14ac:dyDescent="0.25">
      <c r="A827" s="15"/>
      <c r="B827" s="25" t="s">
        <v>571</v>
      </c>
      <c r="C827" s="17" t="s">
        <v>1059</v>
      </c>
      <c r="D827" s="18">
        <v>8</v>
      </c>
      <c r="E827" s="19">
        <v>1</v>
      </c>
      <c r="F827" s="30" t="s">
        <v>958</v>
      </c>
      <c r="G827" s="28" t="s">
        <v>572</v>
      </c>
      <c r="H827" s="20">
        <v>14611.77</v>
      </c>
      <c r="I827" s="21">
        <v>14611.77</v>
      </c>
      <c r="J827" s="21">
        <f t="shared" si="13"/>
        <v>100</v>
      </c>
    </row>
    <row r="828" spans="1:10" s="22" customFormat="1" ht="13.2" x14ac:dyDescent="0.25">
      <c r="A828" s="15"/>
      <c r="B828" s="23" t="s">
        <v>959</v>
      </c>
      <c r="C828" s="17" t="s">
        <v>1059</v>
      </c>
      <c r="D828" s="18">
        <v>8</v>
      </c>
      <c r="E828" s="19">
        <v>1</v>
      </c>
      <c r="F828" s="30" t="s">
        <v>960</v>
      </c>
      <c r="G828" s="28" t="s">
        <v>0</v>
      </c>
      <c r="H828" s="20">
        <v>19411.760000000002</v>
      </c>
      <c r="I828" s="21">
        <v>19411.760000000002</v>
      </c>
      <c r="J828" s="21">
        <f t="shared" si="13"/>
        <v>100</v>
      </c>
    </row>
    <row r="829" spans="1:10" s="22" customFormat="1" ht="13.2" x14ac:dyDescent="0.25">
      <c r="A829" s="15"/>
      <c r="B829" s="23" t="s">
        <v>935</v>
      </c>
      <c r="C829" s="17" t="s">
        <v>1059</v>
      </c>
      <c r="D829" s="18">
        <v>8</v>
      </c>
      <c r="E829" s="19">
        <v>1</v>
      </c>
      <c r="F829" s="30" t="s">
        <v>961</v>
      </c>
      <c r="G829" s="28" t="s">
        <v>0</v>
      </c>
      <c r="H829" s="20">
        <v>16500</v>
      </c>
      <c r="I829" s="21">
        <v>16500</v>
      </c>
      <c r="J829" s="21">
        <f t="shared" si="13"/>
        <v>100</v>
      </c>
    </row>
    <row r="830" spans="1:10" s="22" customFormat="1" ht="26.4" x14ac:dyDescent="0.25">
      <c r="A830" s="15"/>
      <c r="B830" s="24" t="s">
        <v>513</v>
      </c>
      <c r="C830" s="17" t="s">
        <v>1059</v>
      </c>
      <c r="D830" s="18">
        <v>8</v>
      </c>
      <c r="E830" s="19">
        <v>1</v>
      </c>
      <c r="F830" s="30" t="s">
        <v>961</v>
      </c>
      <c r="G830" s="28" t="s">
        <v>514</v>
      </c>
      <c r="H830" s="20">
        <v>16500</v>
      </c>
      <c r="I830" s="21">
        <v>16500</v>
      </c>
      <c r="J830" s="21">
        <f t="shared" si="13"/>
        <v>100</v>
      </c>
    </row>
    <row r="831" spans="1:10" s="22" customFormat="1" ht="13.2" x14ac:dyDescent="0.25">
      <c r="A831" s="15"/>
      <c r="B831" s="25" t="s">
        <v>571</v>
      </c>
      <c r="C831" s="17" t="s">
        <v>1059</v>
      </c>
      <c r="D831" s="18">
        <v>8</v>
      </c>
      <c r="E831" s="19">
        <v>1</v>
      </c>
      <c r="F831" s="30" t="s">
        <v>961</v>
      </c>
      <c r="G831" s="28" t="s">
        <v>572</v>
      </c>
      <c r="H831" s="20">
        <v>16500</v>
      </c>
      <c r="I831" s="21">
        <v>16500</v>
      </c>
      <c r="J831" s="21">
        <f t="shared" si="13"/>
        <v>100</v>
      </c>
    </row>
    <row r="832" spans="1:10" s="22" customFormat="1" ht="26.4" x14ac:dyDescent="0.25">
      <c r="A832" s="15"/>
      <c r="B832" s="23" t="s">
        <v>937</v>
      </c>
      <c r="C832" s="17" t="s">
        <v>1059</v>
      </c>
      <c r="D832" s="18">
        <v>8</v>
      </c>
      <c r="E832" s="19">
        <v>1</v>
      </c>
      <c r="F832" s="30" t="s">
        <v>962</v>
      </c>
      <c r="G832" s="28" t="s">
        <v>0</v>
      </c>
      <c r="H832" s="20">
        <v>2911.76</v>
      </c>
      <c r="I832" s="21">
        <v>2911.76</v>
      </c>
      <c r="J832" s="21">
        <f t="shared" si="13"/>
        <v>100</v>
      </c>
    </row>
    <row r="833" spans="1:10" s="22" customFormat="1" ht="26.4" x14ac:dyDescent="0.25">
      <c r="A833" s="15"/>
      <c r="B833" s="24" t="s">
        <v>513</v>
      </c>
      <c r="C833" s="17" t="s">
        <v>1059</v>
      </c>
      <c r="D833" s="18">
        <v>8</v>
      </c>
      <c r="E833" s="19">
        <v>1</v>
      </c>
      <c r="F833" s="30" t="s">
        <v>962</v>
      </c>
      <c r="G833" s="28" t="s">
        <v>514</v>
      </c>
      <c r="H833" s="20">
        <v>2911.76</v>
      </c>
      <c r="I833" s="21">
        <v>2911.76</v>
      </c>
      <c r="J833" s="21">
        <f t="shared" si="13"/>
        <v>100</v>
      </c>
    </row>
    <row r="834" spans="1:10" s="22" customFormat="1" ht="13.2" x14ac:dyDescent="0.25">
      <c r="A834" s="15"/>
      <c r="B834" s="25" t="s">
        <v>571</v>
      </c>
      <c r="C834" s="17" t="s">
        <v>1059</v>
      </c>
      <c r="D834" s="18">
        <v>8</v>
      </c>
      <c r="E834" s="19">
        <v>1</v>
      </c>
      <c r="F834" s="30" t="s">
        <v>962</v>
      </c>
      <c r="G834" s="28" t="s">
        <v>572</v>
      </c>
      <c r="H834" s="20">
        <v>2911.76</v>
      </c>
      <c r="I834" s="21">
        <v>2911.76</v>
      </c>
      <c r="J834" s="21">
        <f t="shared" si="13"/>
        <v>100</v>
      </c>
    </row>
    <row r="835" spans="1:10" s="22" customFormat="1" ht="13.2" x14ac:dyDescent="0.25">
      <c r="A835" s="15"/>
      <c r="B835" s="23" t="s">
        <v>963</v>
      </c>
      <c r="C835" s="17" t="s">
        <v>1059</v>
      </c>
      <c r="D835" s="18">
        <v>8</v>
      </c>
      <c r="E835" s="19">
        <v>1</v>
      </c>
      <c r="F835" s="30" t="s">
        <v>964</v>
      </c>
      <c r="G835" s="28" t="s">
        <v>0</v>
      </c>
      <c r="H835" s="20">
        <v>100000</v>
      </c>
      <c r="I835" s="21">
        <v>100000</v>
      </c>
      <c r="J835" s="21">
        <f t="shared" si="13"/>
        <v>100</v>
      </c>
    </row>
    <row r="836" spans="1:10" s="22" customFormat="1" ht="13.2" x14ac:dyDescent="0.25">
      <c r="A836" s="15"/>
      <c r="B836" s="23" t="s">
        <v>935</v>
      </c>
      <c r="C836" s="17" t="s">
        <v>1059</v>
      </c>
      <c r="D836" s="18">
        <v>8</v>
      </c>
      <c r="E836" s="19">
        <v>1</v>
      </c>
      <c r="F836" s="30" t="s">
        <v>965</v>
      </c>
      <c r="G836" s="28" t="s">
        <v>0</v>
      </c>
      <c r="H836" s="20">
        <v>85000</v>
      </c>
      <c r="I836" s="21">
        <v>85000</v>
      </c>
      <c r="J836" s="21">
        <f t="shared" si="13"/>
        <v>100</v>
      </c>
    </row>
    <row r="837" spans="1:10" s="22" customFormat="1" ht="26.4" x14ac:dyDescent="0.25">
      <c r="A837" s="15"/>
      <c r="B837" s="24" t="s">
        <v>513</v>
      </c>
      <c r="C837" s="17" t="s">
        <v>1059</v>
      </c>
      <c r="D837" s="18">
        <v>8</v>
      </c>
      <c r="E837" s="19">
        <v>1</v>
      </c>
      <c r="F837" s="30" t="s">
        <v>965</v>
      </c>
      <c r="G837" s="28" t="s">
        <v>514</v>
      </c>
      <c r="H837" s="20">
        <v>85000</v>
      </c>
      <c r="I837" s="21">
        <v>85000</v>
      </c>
      <c r="J837" s="21">
        <f t="shared" si="13"/>
        <v>100</v>
      </c>
    </row>
    <row r="838" spans="1:10" s="22" customFormat="1" ht="13.2" x14ac:dyDescent="0.25">
      <c r="A838" s="15"/>
      <c r="B838" s="25" t="s">
        <v>571</v>
      </c>
      <c r="C838" s="17" t="s">
        <v>1059</v>
      </c>
      <c r="D838" s="18">
        <v>8</v>
      </c>
      <c r="E838" s="19">
        <v>1</v>
      </c>
      <c r="F838" s="30" t="s">
        <v>965</v>
      </c>
      <c r="G838" s="28" t="s">
        <v>572</v>
      </c>
      <c r="H838" s="20">
        <v>85000</v>
      </c>
      <c r="I838" s="21">
        <v>85000</v>
      </c>
      <c r="J838" s="21">
        <f t="shared" si="13"/>
        <v>100</v>
      </c>
    </row>
    <row r="839" spans="1:10" s="22" customFormat="1" ht="26.4" x14ac:dyDescent="0.25">
      <c r="A839" s="15"/>
      <c r="B839" s="23" t="s">
        <v>937</v>
      </c>
      <c r="C839" s="17" t="s">
        <v>1059</v>
      </c>
      <c r="D839" s="18">
        <v>8</v>
      </c>
      <c r="E839" s="19">
        <v>1</v>
      </c>
      <c r="F839" s="30" t="s">
        <v>966</v>
      </c>
      <c r="G839" s="28" t="s">
        <v>0</v>
      </c>
      <c r="H839" s="20">
        <v>15000</v>
      </c>
      <c r="I839" s="21">
        <v>15000</v>
      </c>
      <c r="J839" s="21">
        <f t="shared" si="13"/>
        <v>100</v>
      </c>
    </row>
    <row r="840" spans="1:10" s="22" customFormat="1" ht="26.4" x14ac:dyDescent="0.25">
      <c r="A840" s="15"/>
      <c r="B840" s="24" t="s">
        <v>513</v>
      </c>
      <c r="C840" s="17" t="s">
        <v>1059</v>
      </c>
      <c r="D840" s="18">
        <v>8</v>
      </c>
      <c r="E840" s="19">
        <v>1</v>
      </c>
      <c r="F840" s="30" t="s">
        <v>966</v>
      </c>
      <c r="G840" s="28" t="s">
        <v>514</v>
      </c>
      <c r="H840" s="20">
        <v>15000</v>
      </c>
      <c r="I840" s="21">
        <v>15000</v>
      </c>
      <c r="J840" s="21">
        <f t="shared" si="13"/>
        <v>100</v>
      </c>
    </row>
    <row r="841" spans="1:10" s="22" customFormat="1" ht="13.2" x14ac:dyDescent="0.25">
      <c r="A841" s="15"/>
      <c r="B841" s="25" t="s">
        <v>571</v>
      </c>
      <c r="C841" s="17" t="s">
        <v>1059</v>
      </c>
      <c r="D841" s="18">
        <v>8</v>
      </c>
      <c r="E841" s="19">
        <v>1</v>
      </c>
      <c r="F841" s="30" t="s">
        <v>966</v>
      </c>
      <c r="G841" s="28" t="s">
        <v>572</v>
      </c>
      <c r="H841" s="20">
        <v>15000</v>
      </c>
      <c r="I841" s="21">
        <v>15000</v>
      </c>
      <c r="J841" s="21">
        <f t="shared" si="13"/>
        <v>100</v>
      </c>
    </row>
    <row r="842" spans="1:10" s="22" customFormat="1" ht="13.2" x14ac:dyDescent="0.25">
      <c r="A842" s="15"/>
      <c r="B842" s="23" t="s">
        <v>967</v>
      </c>
      <c r="C842" s="17" t="s">
        <v>1059</v>
      </c>
      <c r="D842" s="18">
        <v>8</v>
      </c>
      <c r="E842" s="19">
        <v>1</v>
      </c>
      <c r="F842" s="30" t="s">
        <v>968</v>
      </c>
      <c r="G842" s="28" t="s">
        <v>0</v>
      </c>
      <c r="H842" s="20">
        <v>4726599.93</v>
      </c>
      <c r="I842" s="21">
        <v>4457577.6999999993</v>
      </c>
      <c r="J842" s="21">
        <f t="shared" si="13"/>
        <v>94.31</v>
      </c>
    </row>
    <row r="843" spans="1:10" s="22" customFormat="1" ht="13.2" x14ac:dyDescent="0.25">
      <c r="A843" s="15"/>
      <c r="B843" s="23" t="s">
        <v>969</v>
      </c>
      <c r="C843" s="17" t="s">
        <v>1059</v>
      </c>
      <c r="D843" s="18">
        <v>8</v>
      </c>
      <c r="E843" s="19">
        <v>1</v>
      </c>
      <c r="F843" s="30" t="s">
        <v>970</v>
      </c>
      <c r="G843" s="28" t="s">
        <v>0</v>
      </c>
      <c r="H843" s="20">
        <v>360000</v>
      </c>
      <c r="I843" s="21">
        <v>360000</v>
      </c>
      <c r="J843" s="21">
        <f t="shared" si="13"/>
        <v>100</v>
      </c>
    </row>
    <row r="844" spans="1:10" s="22" customFormat="1" ht="26.4" x14ac:dyDescent="0.25">
      <c r="A844" s="15"/>
      <c r="B844" s="23" t="s">
        <v>804</v>
      </c>
      <c r="C844" s="17" t="s">
        <v>1059</v>
      </c>
      <c r="D844" s="18">
        <v>8</v>
      </c>
      <c r="E844" s="19">
        <v>1</v>
      </c>
      <c r="F844" s="30" t="s">
        <v>971</v>
      </c>
      <c r="G844" s="28" t="s">
        <v>0</v>
      </c>
      <c r="H844" s="20">
        <v>60000</v>
      </c>
      <c r="I844" s="21">
        <v>60000</v>
      </c>
      <c r="J844" s="21">
        <f t="shared" ref="J844:J907" si="14">ROUND(I844/H844*100,2)</f>
        <v>100</v>
      </c>
    </row>
    <row r="845" spans="1:10" s="22" customFormat="1" ht="26.4" x14ac:dyDescent="0.25">
      <c r="A845" s="15"/>
      <c r="B845" s="24" t="s">
        <v>513</v>
      </c>
      <c r="C845" s="17" t="s">
        <v>1059</v>
      </c>
      <c r="D845" s="18">
        <v>8</v>
      </c>
      <c r="E845" s="19">
        <v>1</v>
      </c>
      <c r="F845" s="30" t="s">
        <v>971</v>
      </c>
      <c r="G845" s="28" t="s">
        <v>514</v>
      </c>
      <c r="H845" s="20">
        <v>60000</v>
      </c>
      <c r="I845" s="21">
        <v>60000</v>
      </c>
      <c r="J845" s="21">
        <f t="shared" si="14"/>
        <v>100</v>
      </c>
    </row>
    <row r="846" spans="1:10" s="22" customFormat="1" ht="13.2" x14ac:dyDescent="0.25">
      <c r="A846" s="15"/>
      <c r="B846" s="25" t="s">
        <v>571</v>
      </c>
      <c r="C846" s="17" t="s">
        <v>1059</v>
      </c>
      <c r="D846" s="18">
        <v>8</v>
      </c>
      <c r="E846" s="19">
        <v>1</v>
      </c>
      <c r="F846" s="30" t="s">
        <v>971</v>
      </c>
      <c r="G846" s="28" t="s">
        <v>572</v>
      </c>
      <c r="H846" s="20">
        <v>60000</v>
      </c>
      <c r="I846" s="21">
        <v>60000</v>
      </c>
      <c r="J846" s="21">
        <f t="shared" si="14"/>
        <v>100</v>
      </c>
    </row>
    <row r="847" spans="1:10" s="22" customFormat="1" ht="13.2" x14ac:dyDescent="0.25">
      <c r="A847" s="15"/>
      <c r="B847" s="23" t="s">
        <v>455</v>
      </c>
      <c r="C847" s="17" t="s">
        <v>1059</v>
      </c>
      <c r="D847" s="18">
        <v>8</v>
      </c>
      <c r="E847" s="19">
        <v>1</v>
      </c>
      <c r="F847" s="30" t="s">
        <v>972</v>
      </c>
      <c r="G847" s="28" t="s">
        <v>0</v>
      </c>
      <c r="H847" s="20">
        <v>300000</v>
      </c>
      <c r="I847" s="21">
        <v>300000</v>
      </c>
      <c r="J847" s="21">
        <f t="shared" si="14"/>
        <v>100</v>
      </c>
    </row>
    <row r="848" spans="1:10" s="22" customFormat="1" ht="26.4" x14ac:dyDescent="0.25">
      <c r="A848" s="15"/>
      <c r="B848" s="24" t="s">
        <v>513</v>
      </c>
      <c r="C848" s="17" t="s">
        <v>1059</v>
      </c>
      <c r="D848" s="18">
        <v>8</v>
      </c>
      <c r="E848" s="19">
        <v>1</v>
      </c>
      <c r="F848" s="30" t="s">
        <v>972</v>
      </c>
      <c r="G848" s="28" t="s">
        <v>514</v>
      </c>
      <c r="H848" s="20">
        <v>300000</v>
      </c>
      <c r="I848" s="21">
        <v>300000</v>
      </c>
      <c r="J848" s="21">
        <f t="shared" si="14"/>
        <v>100</v>
      </c>
    </row>
    <row r="849" spans="1:10" s="22" customFormat="1" ht="13.2" x14ac:dyDescent="0.25">
      <c r="A849" s="15"/>
      <c r="B849" s="25" t="s">
        <v>571</v>
      </c>
      <c r="C849" s="17" t="s">
        <v>1059</v>
      </c>
      <c r="D849" s="18">
        <v>8</v>
      </c>
      <c r="E849" s="19">
        <v>1</v>
      </c>
      <c r="F849" s="30" t="s">
        <v>972</v>
      </c>
      <c r="G849" s="28" t="s">
        <v>572</v>
      </c>
      <c r="H849" s="20">
        <v>300000</v>
      </c>
      <c r="I849" s="21">
        <v>300000</v>
      </c>
      <c r="J849" s="21">
        <f t="shared" si="14"/>
        <v>100</v>
      </c>
    </row>
    <row r="850" spans="1:10" s="22" customFormat="1" ht="26.4" x14ac:dyDescent="0.25">
      <c r="A850" s="15"/>
      <c r="B850" s="23" t="s">
        <v>828</v>
      </c>
      <c r="C850" s="17" t="s">
        <v>1059</v>
      </c>
      <c r="D850" s="18">
        <v>8</v>
      </c>
      <c r="E850" s="19">
        <v>1</v>
      </c>
      <c r="F850" s="30" t="s">
        <v>973</v>
      </c>
      <c r="G850" s="28" t="s">
        <v>0</v>
      </c>
      <c r="H850" s="20">
        <v>4366599.93</v>
      </c>
      <c r="I850" s="21">
        <v>4097577.7</v>
      </c>
      <c r="J850" s="21">
        <f t="shared" si="14"/>
        <v>93.84</v>
      </c>
    </row>
    <row r="851" spans="1:10" s="22" customFormat="1" ht="13.2" x14ac:dyDescent="0.25">
      <c r="A851" s="15"/>
      <c r="B851" s="23" t="s">
        <v>691</v>
      </c>
      <c r="C851" s="17" t="s">
        <v>1059</v>
      </c>
      <c r="D851" s="18">
        <v>8</v>
      </c>
      <c r="E851" s="19">
        <v>1</v>
      </c>
      <c r="F851" s="30" t="s">
        <v>974</v>
      </c>
      <c r="G851" s="28" t="s">
        <v>0</v>
      </c>
      <c r="H851" s="20">
        <v>4366599.93</v>
      </c>
      <c r="I851" s="21">
        <v>4097577.7</v>
      </c>
      <c r="J851" s="21">
        <f t="shared" si="14"/>
        <v>93.84</v>
      </c>
    </row>
    <row r="852" spans="1:10" s="22" customFormat="1" ht="26.4" x14ac:dyDescent="0.25">
      <c r="A852" s="15"/>
      <c r="B852" s="24" t="s">
        <v>513</v>
      </c>
      <c r="C852" s="17" t="s">
        <v>1059</v>
      </c>
      <c r="D852" s="18">
        <v>8</v>
      </c>
      <c r="E852" s="19">
        <v>1</v>
      </c>
      <c r="F852" s="30" t="s">
        <v>974</v>
      </c>
      <c r="G852" s="28" t="s">
        <v>514</v>
      </c>
      <c r="H852" s="20">
        <v>4366599.93</v>
      </c>
      <c r="I852" s="21">
        <v>4097577.7</v>
      </c>
      <c r="J852" s="21">
        <f t="shared" si="14"/>
        <v>93.84</v>
      </c>
    </row>
    <row r="853" spans="1:10" s="22" customFormat="1" ht="13.2" x14ac:dyDescent="0.25">
      <c r="A853" s="15"/>
      <c r="B853" s="25" t="s">
        <v>571</v>
      </c>
      <c r="C853" s="17" t="s">
        <v>1059</v>
      </c>
      <c r="D853" s="18">
        <v>8</v>
      </c>
      <c r="E853" s="19">
        <v>1</v>
      </c>
      <c r="F853" s="30" t="s">
        <v>974</v>
      </c>
      <c r="G853" s="28" t="s">
        <v>572</v>
      </c>
      <c r="H853" s="20">
        <v>4366599.93</v>
      </c>
      <c r="I853" s="21">
        <v>4097577.7</v>
      </c>
      <c r="J853" s="21">
        <f t="shared" si="14"/>
        <v>93.84</v>
      </c>
    </row>
    <row r="854" spans="1:10" s="22" customFormat="1" ht="13.2" x14ac:dyDescent="0.25">
      <c r="A854" s="15"/>
      <c r="B854" s="23" t="s">
        <v>835</v>
      </c>
      <c r="C854" s="17" t="s">
        <v>1059</v>
      </c>
      <c r="D854" s="18">
        <v>8</v>
      </c>
      <c r="E854" s="19">
        <v>1</v>
      </c>
      <c r="F854" s="30" t="s">
        <v>836</v>
      </c>
      <c r="G854" s="28" t="s">
        <v>0</v>
      </c>
      <c r="H854" s="20">
        <v>21265649.550000001</v>
      </c>
      <c r="I854" s="21">
        <v>14286432.529999999</v>
      </c>
      <c r="J854" s="21">
        <f t="shared" si="14"/>
        <v>67.180000000000007</v>
      </c>
    </row>
    <row r="855" spans="1:10" s="22" customFormat="1" ht="26.4" x14ac:dyDescent="0.25">
      <c r="A855" s="15"/>
      <c r="B855" s="23" t="s">
        <v>837</v>
      </c>
      <c r="C855" s="17" t="s">
        <v>1059</v>
      </c>
      <c r="D855" s="18">
        <v>8</v>
      </c>
      <c r="E855" s="19">
        <v>1</v>
      </c>
      <c r="F855" s="30" t="s">
        <v>838</v>
      </c>
      <c r="G855" s="28" t="s">
        <v>0</v>
      </c>
      <c r="H855" s="20">
        <v>21265649.550000001</v>
      </c>
      <c r="I855" s="21">
        <v>14286432.529999999</v>
      </c>
      <c r="J855" s="21">
        <f t="shared" si="14"/>
        <v>67.180000000000007</v>
      </c>
    </row>
    <row r="856" spans="1:10" s="22" customFormat="1" ht="13.2" x14ac:dyDescent="0.25">
      <c r="A856" s="15"/>
      <c r="B856" s="23" t="s">
        <v>624</v>
      </c>
      <c r="C856" s="17" t="s">
        <v>1059</v>
      </c>
      <c r="D856" s="18">
        <v>8</v>
      </c>
      <c r="E856" s="19">
        <v>1</v>
      </c>
      <c r="F856" s="30" t="s">
        <v>975</v>
      </c>
      <c r="G856" s="28" t="s">
        <v>0</v>
      </c>
      <c r="H856" s="20">
        <v>1603974.55</v>
      </c>
      <c r="I856" s="21">
        <v>0</v>
      </c>
      <c r="J856" s="21">
        <f t="shared" si="14"/>
        <v>0</v>
      </c>
    </row>
    <row r="857" spans="1:10" s="22" customFormat="1" ht="13.2" x14ac:dyDescent="0.25">
      <c r="A857" s="15"/>
      <c r="B857" s="24" t="s">
        <v>626</v>
      </c>
      <c r="C857" s="17" t="s">
        <v>1059</v>
      </c>
      <c r="D857" s="18">
        <v>8</v>
      </c>
      <c r="E857" s="19">
        <v>1</v>
      </c>
      <c r="F857" s="30" t="s">
        <v>975</v>
      </c>
      <c r="G857" s="28" t="s">
        <v>627</v>
      </c>
      <c r="H857" s="20">
        <v>1603974.55</v>
      </c>
      <c r="I857" s="21">
        <v>0</v>
      </c>
      <c r="J857" s="21">
        <f t="shared" si="14"/>
        <v>0</v>
      </c>
    </row>
    <row r="858" spans="1:10" s="22" customFormat="1" ht="13.2" x14ac:dyDescent="0.25">
      <c r="A858" s="15"/>
      <c r="B858" s="25" t="s">
        <v>628</v>
      </c>
      <c r="C858" s="17" t="s">
        <v>1059</v>
      </c>
      <c r="D858" s="18">
        <v>8</v>
      </c>
      <c r="E858" s="19">
        <v>1</v>
      </c>
      <c r="F858" s="30" t="s">
        <v>975</v>
      </c>
      <c r="G858" s="28" t="s">
        <v>629</v>
      </c>
      <c r="H858" s="20">
        <v>1603974.55</v>
      </c>
      <c r="I858" s="21">
        <v>0</v>
      </c>
      <c r="J858" s="21">
        <f t="shared" si="14"/>
        <v>0</v>
      </c>
    </row>
    <row r="859" spans="1:10" s="22" customFormat="1" ht="26.4" x14ac:dyDescent="0.25">
      <c r="A859" s="15"/>
      <c r="B859" s="23" t="s">
        <v>804</v>
      </c>
      <c r="C859" s="17" t="s">
        <v>1059</v>
      </c>
      <c r="D859" s="18">
        <v>8</v>
      </c>
      <c r="E859" s="19">
        <v>1</v>
      </c>
      <c r="F859" s="30" t="s">
        <v>976</v>
      </c>
      <c r="G859" s="28" t="s">
        <v>0</v>
      </c>
      <c r="H859" s="20">
        <v>4071675</v>
      </c>
      <c r="I859" s="21">
        <v>4071675</v>
      </c>
      <c r="J859" s="21">
        <f t="shared" si="14"/>
        <v>100</v>
      </c>
    </row>
    <row r="860" spans="1:10" s="22" customFormat="1" ht="26.4" x14ac:dyDescent="0.25">
      <c r="A860" s="15"/>
      <c r="B860" s="24" t="s">
        <v>513</v>
      </c>
      <c r="C860" s="17" t="s">
        <v>1059</v>
      </c>
      <c r="D860" s="18">
        <v>8</v>
      </c>
      <c r="E860" s="19">
        <v>1</v>
      </c>
      <c r="F860" s="30" t="s">
        <v>976</v>
      </c>
      <c r="G860" s="28" t="s">
        <v>514</v>
      </c>
      <c r="H860" s="20">
        <v>4071675</v>
      </c>
      <c r="I860" s="21">
        <v>4071675</v>
      </c>
      <c r="J860" s="21">
        <f t="shared" si="14"/>
        <v>100</v>
      </c>
    </row>
    <row r="861" spans="1:10" s="22" customFormat="1" ht="13.2" x14ac:dyDescent="0.25">
      <c r="A861" s="15"/>
      <c r="B861" s="25" t="s">
        <v>571</v>
      </c>
      <c r="C861" s="17" t="s">
        <v>1059</v>
      </c>
      <c r="D861" s="18">
        <v>8</v>
      </c>
      <c r="E861" s="19">
        <v>1</v>
      </c>
      <c r="F861" s="30" t="s">
        <v>976</v>
      </c>
      <c r="G861" s="28" t="s">
        <v>572</v>
      </c>
      <c r="H861" s="20">
        <v>4071675</v>
      </c>
      <c r="I861" s="21">
        <v>4071675</v>
      </c>
      <c r="J861" s="21">
        <f t="shared" si="14"/>
        <v>100</v>
      </c>
    </row>
    <row r="862" spans="1:10" s="22" customFormat="1" ht="13.2" x14ac:dyDescent="0.25">
      <c r="A862" s="15"/>
      <c r="B862" s="23" t="s">
        <v>840</v>
      </c>
      <c r="C862" s="17" t="s">
        <v>1059</v>
      </c>
      <c r="D862" s="18">
        <v>8</v>
      </c>
      <c r="E862" s="19">
        <v>1</v>
      </c>
      <c r="F862" s="30" t="s">
        <v>841</v>
      </c>
      <c r="G862" s="28" t="s">
        <v>0</v>
      </c>
      <c r="H862" s="20">
        <v>15590000</v>
      </c>
      <c r="I862" s="21">
        <v>10214757.529999999</v>
      </c>
      <c r="J862" s="21">
        <f t="shared" si="14"/>
        <v>65.52</v>
      </c>
    </row>
    <row r="863" spans="1:10" s="22" customFormat="1" ht="26.4" x14ac:dyDescent="0.25">
      <c r="A863" s="15"/>
      <c r="B863" s="24" t="s">
        <v>513</v>
      </c>
      <c r="C863" s="17" t="s">
        <v>1059</v>
      </c>
      <c r="D863" s="18">
        <v>8</v>
      </c>
      <c r="E863" s="19">
        <v>1</v>
      </c>
      <c r="F863" s="30" t="s">
        <v>841</v>
      </c>
      <c r="G863" s="28" t="s">
        <v>514</v>
      </c>
      <c r="H863" s="20">
        <v>15590000</v>
      </c>
      <c r="I863" s="21">
        <v>10214757.529999999</v>
      </c>
      <c r="J863" s="21">
        <f t="shared" si="14"/>
        <v>65.52</v>
      </c>
    </row>
    <row r="864" spans="1:10" s="22" customFormat="1" ht="13.2" x14ac:dyDescent="0.25">
      <c r="A864" s="15"/>
      <c r="B864" s="25" t="s">
        <v>571</v>
      </c>
      <c r="C864" s="17" t="s">
        <v>1059</v>
      </c>
      <c r="D864" s="18">
        <v>8</v>
      </c>
      <c r="E864" s="19">
        <v>1</v>
      </c>
      <c r="F864" s="30" t="s">
        <v>841</v>
      </c>
      <c r="G864" s="28" t="s">
        <v>572</v>
      </c>
      <c r="H864" s="20">
        <v>15590000</v>
      </c>
      <c r="I864" s="21">
        <v>10214757.529999999</v>
      </c>
      <c r="J864" s="21">
        <f t="shared" si="14"/>
        <v>65.52</v>
      </c>
    </row>
    <row r="865" spans="1:10" s="22" customFormat="1" ht="13.2" x14ac:dyDescent="0.25">
      <c r="A865" s="15"/>
      <c r="B865" s="16" t="s">
        <v>977</v>
      </c>
      <c r="C865" s="17" t="s">
        <v>1059</v>
      </c>
      <c r="D865" s="18">
        <v>8</v>
      </c>
      <c r="E865" s="19">
        <v>4</v>
      </c>
      <c r="F865" s="30" t="s">
        <v>0</v>
      </c>
      <c r="G865" s="28" t="s">
        <v>0</v>
      </c>
      <c r="H865" s="20">
        <v>12776462.259999998</v>
      </c>
      <c r="I865" s="21">
        <v>12641747.15</v>
      </c>
      <c r="J865" s="21">
        <f t="shared" si="14"/>
        <v>98.95</v>
      </c>
    </row>
    <row r="866" spans="1:10" s="22" customFormat="1" ht="26.4" x14ac:dyDescent="0.25">
      <c r="A866" s="15"/>
      <c r="B866" s="23" t="s">
        <v>820</v>
      </c>
      <c r="C866" s="17" t="s">
        <v>1059</v>
      </c>
      <c r="D866" s="18">
        <v>8</v>
      </c>
      <c r="E866" s="19">
        <v>4</v>
      </c>
      <c r="F866" s="30" t="s">
        <v>821</v>
      </c>
      <c r="G866" s="28" t="s">
        <v>0</v>
      </c>
      <c r="H866" s="20">
        <v>5836863.9900000002</v>
      </c>
      <c r="I866" s="21">
        <v>5729660.3599999994</v>
      </c>
      <c r="J866" s="21">
        <f t="shared" si="14"/>
        <v>98.16</v>
      </c>
    </row>
    <row r="867" spans="1:10" s="22" customFormat="1" ht="13.2" x14ac:dyDescent="0.25">
      <c r="A867" s="15"/>
      <c r="B867" s="23" t="s">
        <v>835</v>
      </c>
      <c r="C867" s="17" t="s">
        <v>1059</v>
      </c>
      <c r="D867" s="18">
        <v>8</v>
      </c>
      <c r="E867" s="19">
        <v>4</v>
      </c>
      <c r="F867" s="30" t="s">
        <v>836</v>
      </c>
      <c r="G867" s="28" t="s">
        <v>0</v>
      </c>
      <c r="H867" s="20">
        <v>5836863.9900000002</v>
      </c>
      <c r="I867" s="21">
        <v>5729660.3599999994</v>
      </c>
      <c r="J867" s="21">
        <f t="shared" si="14"/>
        <v>98.16</v>
      </c>
    </row>
    <row r="868" spans="1:10" s="22" customFormat="1" ht="26.4" x14ac:dyDescent="0.25">
      <c r="A868" s="15"/>
      <c r="B868" s="23" t="s">
        <v>978</v>
      </c>
      <c r="C868" s="17" t="s">
        <v>1059</v>
      </c>
      <c r="D868" s="18">
        <v>8</v>
      </c>
      <c r="E868" s="19">
        <v>4</v>
      </c>
      <c r="F868" s="30" t="s">
        <v>979</v>
      </c>
      <c r="G868" s="28" t="s">
        <v>0</v>
      </c>
      <c r="H868" s="20">
        <v>5796863.9900000002</v>
      </c>
      <c r="I868" s="21">
        <v>5689660.3599999994</v>
      </c>
      <c r="J868" s="21">
        <f t="shared" si="14"/>
        <v>98.15</v>
      </c>
    </row>
    <row r="869" spans="1:10" s="22" customFormat="1" ht="13.2" x14ac:dyDescent="0.25">
      <c r="A869" s="15"/>
      <c r="B869" s="23" t="s">
        <v>410</v>
      </c>
      <c r="C869" s="17" t="s">
        <v>1059</v>
      </c>
      <c r="D869" s="18">
        <v>8</v>
      </c>
      <c r="E869" s="19">
        <v>4</v>
      </c>
      <c r="F869" s="30" t="s">
        <v>980</v>
      </c>
      <c r="G869" s="28" t="s">
        <v>0</v>
      </c>
      <c r="H869" s="20">
        <v>5796863.9900000002</v>
      </c>
      <c r="I869" s="21">
        <v>5689660.3599999994</v>
      </c>
      <c r="J869" s="21">
        <f t="shared" si="14"/>
        <v>98.15</v>
      </c>
    </row>
    <row r="870" spans="1:10" s="22" customFormat="1" ht="39.6" x14ac:dyDescent="0.25">
      <c r="A870" s="15"/>
      <c r="B870" s="24" t="s">
        <v>405</v>
      </c>
      <c r="C870" s="17" t="s">
        <v>1059</v>
      </c>
      <c r="D870" s="18">
        <v>8</v>
      </c>
      <c r="E870" s="19">
        <v>4</v>
      </c>
      <c r="F870" s="30" t="s">
        <v>980</v>
      </c>
      <c r="G870" s="28" t="s">
        <v>406</v>
      </c>
      <c r="H870" s="20">
        <v>5796863.9900000002</v>
      </c>
      <c r="I870" s="21">
        <v>5689660.3599999994</v>
      </c>
      <c r="J870" s="21">
        <f t="shared" si="14"/>
        <v>98.15</v>
      </c>
    </row>
    <row r="871" spans="1:10" s="22" customFormat="1" ht="13.2" x14ac:dyDescent="0.25">
      <c r="A871" s="15"/>
      <c r="B871" s="25" t="s">
        <v>407</v>
      </c>
      <c r="C871" s="17" t="s">
        <v>1059</v>
      </c>
      <c r="D871" s="18">
        <v>8</v>
      </c>
      <c r="E871" s="19">
        <v>4</v>
      </c>
      <c r="F871" s="30" t="s">
        <v>980</v>
      </c>
      <c r="G871" s="28" t="s">
        <v>408</v>
      </c>
      <c r="H871" s="20">
        <v>5796863.9900000002</v>
      </c>
      <c r="I871" s="21">
        <v>5689660.3599999994</v>
      </c>
      <c r="J871" s="21">
        <f t="shared" si="14"/>
        <v>98.15</v>
      </c>
    </row>
    <row r="872" spans="1:10" s="22" customFormat="1" ht="13.2" x14ac:dyDescent="0.25">
      <c r="A872" s="15"/>
      <c r="B872" s="23" t="s">
        <v>981</v>
      </c>
      <c r="C872" s="17" t="s">
        <v>1059</v>
      </c>
      <c r="D872" s="18">
        <v>8</v>
      </c>
      <c r="E872" s="19">
        <v>4</v>
      </c>
      <c r="F872" s="30" t="s">
        <v>982</v>
      </c>
      <c r="G872" s="28" t="s">
        <v>0</v>
      </c>
      <c r="H872" s="20">
        <v>40000</v>
      </c>
      <c r="I872" s="21">
        <v>40000</v>
      </c>
      <c r="J872" s="21">
        <f t="shared" si="14"/>
        <v>100</v>
      </c>
    </row>
    <row r="873" spans="1:10" s="22" customFormat="1" ht="13.2" x14ac:dyDescent="0.25">
      <c r="A873" s="15"/>
      <c r="B873" s="23" t="s">
        <v>840</v>
      </c>
      <c r="C873" s="17" t="s">
        <v>1059</v>
      </c>
      <c r="D873" s="18">
        <v>8</v>
      </c>
      <c r="E873" s="19">
        <v>4</v>
      </c>
      <c r="F873" s="30" t="s">
        <v>983</v>
      </c>
      <c r="G873" s="28" t="s">
        <v>0</v>
      </c>
      <c r="H873" s="20">
        <v>40000</v>
      </c>
      <c r="I873" s="21">
        <v>40000</v>
      </c>
      <c r="J873" s="21">
        <f t="shared" si="14"/>
        <v>100</v>
      </c>
    </row>
    <row r="874" spans="1:10" s="22" customFormat="1" ht="13.2" x14ac:dyDescent="0.25">
      <c r="A874" s="15"/>
      <c r="B874" s="24" t="s">
        <v>412</v>
      </c>
      <c r="C874" s="17" t="s">
        <v>1059</v>
      </c>
      <c r="D874" s="18">
        <v>8</v>
      </c>
      <c r="E874" s="19">
        <v>4</v>
      </c>
      <c r="F874" s="30" t="s">
        <v>983</v>
      </c>
      <c r="G874" s="28" t="s">
        <v>413</v>
      </c>
      <c r="H874" s="20">
        <v>40000</v>
      </c>
      <c r="I874" s="21">
        <v>40000</v>
      </c>
      <c r="J874" s="21">
        <f t="shared" si="14"/>
        <v>100</v>
      </c>
    </row>
    <row r="875" spans="1:10" s="22" customFormat="1" ht="26.4" x14ac:dyDescent="0.25">
      <c r="A875" s="15"/>
      <c r="B875" s="25" t="s">
        <v>414</v>
      </c>
      <c r="C875" s="17" t="s">
        <v>1059</v>
      </c>
      <c r="D875" s="18">
        <v>8</v>
      </c>
      <c r="E875" s="19">
        <v>4</v>
      </c>
      <c r="F875" s="30" t="s">
        <v>983</v>
      </c>
      <c r="G875" s="28" t="s">
        <v>415</v>
      </c>
      <c r="H875" s="20">
        <v>40000</v>
      </c>
      <c r="I875" s="21">
        <v>40000</v>
      </c>
      <c r="J875" s="21">
        <f t="shared" si="14"/>
        <v>100</v>
      </c>
    </row>
    <row r="876" spans="1:10" s="22" customFormat="1" ht="13.2" x14ac:dyDescent="0.25">
      <c r="A876" s="15"/>
      <c r="B876" s="23" t="s">
        <v>401</v>
      </c>
      <c r="C876" s="17" t="s">
        <v>1059</v>
      </c>
      <c r="D876" s="18">
        <v>8</v>
      </c>
      <c r="E876" s="19">
        <v>4</v>
      </c>
      <c r="F876" s="30" t="s">
        <v>402</v>
      </c>
      <c r="G876" s="28" t="s">
        <v>0</v>
      </c>
      <c r="H876" s="20">
        <v>6939598.2699999996</v>
      </c>
      <c r="I876" s="21">
        <v>6912086.7899999991</v>
      </c>
      <c r="J876" s="21">
        <f t="shared" si="14"/>
        <v>99.6</v>
      </c>
    </row>
    <row r="877" spans="1:10" s="22" customFormat="1" ht="26.4" x14ac:dyDescent="0.25">
      <c r="A877" s="15"/>
      <c r="B877" s="23" t="s">
        <v>521</v>
      </c>
      <c r="C877" s="17" t="s">
        <v>1059</v>
      </c>
      <c r="D877" s="18">
        <v>8</v>
      </c>
      <c r="E877" s="19">
        <v>4</v>
      </c>
      <c r="F877" s="30" t="s">
        <v>522</v>
      </c>
      <c r="G877" s="28" t="s">
        <v>0</v>
      </c>
      <c r="H877" s="20">
        <v>6641141</v>
      </c>
      <c r="I877" s="21">
        <v>6613629.5199999996</v>
      </c>
      <c r="J877" s="21">
        <f t="shared" si="14"/>
        <v>99.59</v>
      </c>
    </row>
    <row r="878" spans="1:10" s="22" customFormat="1" ht="39.6" x14ac:dyDescent="0.25">
      <c r="A878" s="15"/>
      <c r="B878" s="24" t="s">
        <v>405</v>
      </c>
      <c r="C878" s="17" t="s">
        <v>1059</v>
      </c>
      <c r="D878" s="18">
        <v>8</v>
      </c>
      <c r="E878" s="19">
        <v>4</v>
      </c>
      <c r="F878" s="30" t="s">
        <v>522</v>
      </c>
      <c r="G878" s="28" t="s">
        <v>406</v>
      </c>
      <c r="H878" s="20">
        <v>6269848.2999999998</v>
      </c>
      <c r="I878" s="21">
        <v>6242422.21</v>
      </c>
      <c r="J878" s="21">
        <f t="shared" si="14"/>
        <v>99.56</v>
      </c>
    </row>
    <row r="879" spans="1:10" s="22" customFormat="1" ht="13.2" x14ac:dyDescent="0.25">
      <c r="A879" s="15"/>
      <c r="B879" s="25" t="s">
        <v>523</v>
      </c>
      <c r="C879" s="17" t="s">
        <v>1059</v>
      </c>
      <c r="D879" s="18">
        <v>8</v>
      </c>
      <c r="E879" s="19">
        <v>4</v>
      </c>
      <c r="F879" s="30" t="s">
        <v>522</v>
      </c>
      <c r="G879" s="28" t="s">
        <v>524</v>
      </c>
      <c r="H879" s="20">
        <v>6269848.2999999998</v>
      </c>
      <c r="I879" s="21">
        <v>6242422.21</v>
      </c>
      <c r="J879" s="21">
        <f t="shared" si="14"/>
        <v>99.56</v>
      </c>
    </row>
    <row r="880" spans="1:10" s="22" customFormat="1" ht="13.2" x14ac:dyDescent="0.25">
      <c r="A880" s="15"/>
      <c r="B880" s="24" t="s">
        <v>412</v>
      </c>
      <c r="C880" s="17" t="s">
        <v>1059</v>
      </c>
      <c r="D880" s="18">
        <v>8</v>
      </c>
      <c r="E880" s="19">
        <v>4</v>
      </c>
      <c r="F880" s="30" t="s">
        <v>522</v>
      </c>
      <c r="G880" s="28" t="s">
        <v>413</v>
      </c>
      <c r="H880" s="20">
        <v>371292.7</v>
      </c>
      <c r="I880" s="21">
        <v>371207.31</v>
      </c>
      <c r="J880" s="21">
        <f t="shared" si="14"/>
        <v>99.98</v>
      </c>
    </row>
    <row r="881" spans="1:10" s="22" customFormat="1" ht="26.4" x14ac:dyDescent="0.25">
      <c r="A881" s="15"/>
      <c r="B881" s="25" t="s">
        <v>414</v>
      </c>
      <c r="C881" s="17" t="s">
        <v>1059</v>
      </c>
      <c r="D881" s="18">
        <v>8</v>
      </c>
      <c r="E881" s="19">
        <v>4</v>
      </c>
      <c r="F881" s="30" t="s">
        <v>522</v>
      </c>
      <c r="G881" s="28" t="s">
        <v>415</v>
      </c>
      <c r="H881" s="20">
        <v>371292.7</v>
      </c>
      <c r="I881" s="21">
        <v>371207.31</v>
      </c>
      <c r="J881" s="21">
        <f t="shared" si="14"/>
        <v>99.98</v>
      </c>
    </row>
    <row r="882" spans="1:10" s="22" customFormat="1" ht="13.2" x14ac:dyDescent="0.25">
      <c r="A882" s="15"/>
      <c r="B882" s="23" t="s">
        <v>410</v>
      </c>
      <c r="C882" s="17" t="s">
        <v>1059</v>
      </c>
      <c r="D882" s="18">
        <v>8</v>
      </c>
      <c r="E882" s="19">
        <v>4</v>
      </c>
      <c r="F882" s="30" t="s">
        <v>411</v>
      </c>
      <c r="G882" s="28" t="s">
        <v>0</v>
      </c>
      <c r="H882" s="20">
        <v>48257.27</v>
      </c>
      <c r="I882" s="21">
        <v>48257.27</v>
      </c>
      <c r="J882" s="21">
        <f t="shared" si="14"/>
        <v>100</v>
      </c>
    </row>
    <row r="883" spans="1:10" s="22" customFormat="1" ht="39.6" x14ac:dyDescent="0.25">
      <c r="A883" s="15"/>
      <c r="B883" s="24" t="s">
        <v>405</v>
      </c>
      <c r="C883" s="17" t="s">
        <v>1059</v>
      </c>
      <c r="D883" s="18">
        <v>8</v>
      </c>
      <c r="E883" s="19">
        <v>4</v>
      </c>
      <c r="F883" s="30" t="s">
        <v>411</v>
      </c>
      <c r="G883" s="28" t="s">
        <v>406</v>
      </c>
      <c r="H883" s="20">
        <v>48257.27</v>
      </c>
      <c r="I883" s="21">
        <v>48257.27</v>
      </c>
      <c r="J883" s="21">
        <f t="shared" si="14"/>
        <v>100</v>
      </c>
    </row>
    <row r="884" spans="1:10" s="22" customFormat="1" ht="13.2" x14ac:dyDescent="0.25">
      <c r="A884" s="15"/>
      <c r="B884" s="25" t="s">
        <v>407</v>
      </c>
      <c r="C884" s="17" t="s">
        <v>1059</v>
      </c>
      <c r="D884" s="18">
        <v>8</v>
      </c>
      <c r="E884" s="19">
        <v>4</v>
      </c>
      <c r="F884" s="30" t="s">
        <v>411</v>
      </c>
      <c r="G884" s="28" t="s">
        <v>408</v>
      </c>
      <c r="H884" s="20">
        <v>48257.27</v>
      </c>
      <c r="I884" s="21">
        <v>48257.27</v>
      </c>
      <c r="J884" s="21">
        <f t="shared" si="14"/>
        <v>100</v>
      </c>
    </row>
    <row r="885" spans="1:10" s="22" customFormat="1" ht="39.6" x14ac:dyDescent="0.25">
      <c r="A885" s="15"/>
      <c r="B885" s="23" t="s">
        <v>984</v>
      </c>
      <c r="C885" s="17" t="s">
        <v>1059</v>
      </c>
      <c r="D885" s="18">
        <v>8</v>
      </c>
      <c r="E885" s="19">
        <v>4</v>
      </c>
      <c r="F885" s="30" t="s">
        <v>985</v>
      </c>
      <c r="G885" s="28" t="s">
        <v>0</v>
      </c>
      <c r="H885" s="20">
        <v>250200</v>
      </c>
      <c r="I885" s="21">
        <v>250200</v>
      </c>
      <c r="J885" s="21">
        <f t="shared" si="14"/>
        <v>100</v>
      </c>
    </row>
    <row r="886" spans="1:10" s="22" customFormat="1" ht="13.2" x14ac:dyDescent="0.25">
      <c r="A886" s="15"/>
      <c r="B886" s="24" t="s">
        <v>412</v>
      </c>
      <c r="C886" s="17" t="s">
        <v>1059</v>
      </c>
      <c r="D886" s="18">
        <v>8</v>
      </c>
      <c r="E886" s="19">
        <v>4</v>
      </c>
      <c r="F886" s="30" t="s">
        <v>985</v>
      </c>
      <c r="G886" s="28" t="s">
        <v>413</v>
      </c>
      <c r="H886" s="20">
        <v>250200</v>
      </c>
      <c r="I886" s="21">
        <v>250200</v>
      </c>
      <c r="J886" s="21">
        <f t="shared" si="14"/>
        <v>100</v>
      </c>
    </row>
    <row r="887" spans="1:10" s="22" customFormat="1" ht="26.4" x14ac:dyDescent="0.25">
      <c r="A887" s="15"/>
      <c r="B887" s="25" t="s">
        <v>414</v>
      </c>
      <c r="C887" s="17" t="s">
        <v>1059</v>
      </c>
      <c r="D887" s="18">
        <v>8</v>
      </c>
      <c r="E887" s="19">
        <v>4</v>
      </c>
      <c r="F887" s="30" t="s">
        <v>985</v>
      </c>
      <c r="G887" s="28" t="s">
        <v>415</v>
      </c>
      <c r="H887" s="20">
        <v>250200</v>
      </c>
      <c r="I887" s="21">
        <v>250200</v>
      </c>
      <c r="J887" s="21">
        <f t="shared" si="14"/>
        <v>100</v>
      </c>
    </row>
    <row r="888" spans="1:10" s="22" customFormat="1" ht="13.2" x14ac:dyDescent="0.25">
      <c r="A888" s="15" t="s">
        <v>1071</v>
      </c>
      <c r="B888" s="16" t="s">
        <v>986</v>
      </c>
      <c r="C888" s="17" t="s">
        <v>1059</v>
      </c>
      <c r="D888" s="18">
        <v>10</v>
      </c>
      <c r="E888" s="19" t="s">
        <v>0</v>
      </c>
      <c r="F888" s="30" t="s">
        <v>0</v>
      </c>
      <c r="G888" s="28" t="s">
        <v>0</v>
      </c>
      <c r="H888" s="20">
        <v>160438456.36000004</v>
      </c>
      <c r="I888" s="21">
        <v>158385882.43999997</v>
      </c>
      <c r="J888" s="21">
        <f t="shared" si="14"/>
        <v>98.72</v>
      </c>
    </row>
    <row r="889" spans="1:10" s="22" customFormat="1" ht="13.2" x14ac:dyDescent="0.25">
      <c r="A889" s="15"/>
      <c r="B889" s="16" t="s">
        <v>987</v>
      </c>
      <c r="C889" s="17" t="s">
        <v>1059</v>
      </c>
      <c r="D889" s="18">
        <v>10</v>
      </c>
      <c r="E889" s="19">
        <v>1</v>
      </c>
      <c r="F889" s="30" t="s">
        <v>0</v>
      </c>
      <c r="G889" s="28" t="s">
        <v>0</v>
      </c>
      <c r="H889" s="20">
        <v>2932386.47</v>
      </c>
      <c r="I889" s="21">
        <v>2932386.47</v>
      </c>
      <c r="J889" s="21">
        <f t="shared" si="14"/>
        <v>100</v>
      </c>
    </row>
    <row r="890" spans="1:10" s="22" customFormat="1" ht="13.2" x14ac:dyDescent="0.25">
      <c r="A890" s="15"/>
      <c r="B890" s="23" t="s">
        <v>401</v>
      </c>
      <c r="C890" s="17" t="s">
        <v>1059</v>
      </c>
      <c r="D890" s="18">
        <v>10</v>
      </c>
      <c r="E890" s="19">
        <v>1</v>
      </c>
      <c r="F890" s="30" t="s">
        <v>402</v>
      </c>
      <c r="G890" s="28" t="s">
        <v>0</v>
      </c>
      <c r="H890" s="20">
        <v>2932386.47</v>
      </c>
      <c r="I890" s="21">
        <v>2932386.47</v>
      </c>
      <c r="J890" s="21">
        <f t="shared" si="14"/>
        <v>100</v>
      </c>
    </row>
    <row r="891" spans="1:10" s="22" customFormat="1" ht="13.2" x14ac:dyDescent="0.25">
      <c r="A891" s="15"/>
      <c r="B891" s="23" t="s">
        <v>988</v>
      </c>
      <c r="C891" s="17" t="s">
        <v>1059</v>
      </c>
      <c r="D891" s="18">
        <v>10</v>
      </c>
      <c r="E891" s="19">
        <v>1</v>
      </c>
      <c r="F891" s="30" t="s">
        <v>989</v>
      </c>
      <c r="G891" s="28" t="s">
        <v>0</v>
      </c>
      <c r="H891" s="20">
        <v>2932386.47</v>
      </c>
      <c r="I891" s="21">
        <v>2932386.47</v>
      </c>
      <c r="J891" s="21">
        <f t="shared" si="14"/>
        <v>100</v>
      </c>
    </row>
    <row r="892" spans="1:10" s="22" customFormat="1" ht="13.2" x14ac:dyDescent="0.25">
      <c r="A892" s="15"/>
      <c r="B892" s="24" t="s">
        <v>437</v>
      </c>
      <c r="C892" s="17" t="s">
        <v>1059</v>
      </c>
      <c r="D892" s="18">
        <v>10</v>
      </c>
      <c r="E892" s="19">
        <v>1</v>
      </c>
      <c r="F892" s="30" t="s">
        <v>989</v>
      </c>
      <c r="G892" s="28" t="s">
        <v>438</v>
      </c>
      <c r="H892" s="20">
        <v>2932386.47</v>
      </c>
      <c r="I892" s="21">
        <v>2932386.47</v>
      </c>
      <c r="J892" s="21">
        <f t="shared" si="14"/>
        <v>100</v>
      </c>
    </row>
    <row r="893" spans="1:10" s="22" customFormat="1" ht="13.2" x14ac:dyDescent="0.25">
      <c r="A893" s="15"/>
      <c r="B893" s="25" t="s">
        <v>439</v>
      </c>
      <c r="C893" s="17" t="s">
        <v>1059</v>
      </c>
      <c r="D893" s="18">
        <v>10</v>
      </c>
      <c r="E893" s="19">
        <v>1</v>
      </c>
      <c r="F893" s="30" t="s">
        <v>989</v>
      </c>
      <c r="G893" s="28" t="s">
        <v>440</v>
      </c>
      <c r="H893" s="20">
        <v>2932386.47</v>
      </c>
      <c r="I893" s="21">
        <v>2932386.47</v>
      </c>
      <c r="J893" s="21">
        <f t="shared" si="14"/>
        <v>100</v>
      </c>
    </row>
    <row r="894" spans="1:10" s="22" customFormat="1" ht="13.2" x14ac:dyDescent="0.25">
      <c r="A894" s="15"/>
      <c r="B894" s="16" t="s">
        <v>990</v>
      </c>
      <c r="C894" s="17" t="s">
        <v>1059</v>
      </c>
      <c r="D894" s="18">
        <v>10</v>
      </c>
      <c r="E894" s="19">
        <v>3</v>
      </c>
      <c r="F894" s="30" t="s">
        <v>0</v>
      </c>
      <c r="G894" s="28" t="s">
        <v>0</v>
      </c>
      <c r="H894" s="20">
        <v>118776225.02</v>
      </c>
      <c r="I894" s="21">
        <v>117537934.59</v>
      </c>
      <c r="J894" s="21">
        <f t="shared" si="14"/>
        <v>98.96</v>
      </c>
    </row>
    <row r="895" spans="1:10" s="22" customFormat="1" ht="39.6" x14ac:dyDescent="0.25">
      <c r="A895" s="15"/>
      <c r="B895" s="23" t="s">
        <v>991</v>
      </c>
      <c r="C895" s="17" t="s">
        <v>1059</v>
      </c>
      <c r="D895" s="18">
        <v>10</v>
      </c>
      <c r="E895" s="19">
        <v>3</v>
      </c>
      <c r="F895" s="30" t="s">
        <v>992</v>
      </c>
      <c r="G895" s="28" t="s">
        <v>0</v>
      </c>
      <c r="H895" s="20">
        <v>6203988</v>
      </c>
      <c r="I895" s="21">
        <v>5406332.4000000004</v>
      </c>
      <c r="J895" s="21">
        <f t="shared" si="14"/>
        <v>87.14</v>
      </c>
    </row>
    <row r="896" spans="1:10" s="22" customFormat="1" ht="39.6" x14ac:dyDescent="0.25">
      <c r="A896" s="15"/>
      <c r="B896" s="23" t="s">
        <v>993</v>
      </c>
      <c r="C896" s="17" t="s">
        <v>1059</v>
      </c>
      <c r="D896" s="18">
        <v>10</v>
      </c>
      <c r="E896" s="19">
        <v>3</v>
      </c>
      <c r="F896" s="30" t="s">
        <v>994</v>
      </c>
      <c r="G896" s="28" t="s">
        <v>0</v>
      </c>
      <c r="H896" s="20">
        <v>6203988</v>
      </c>
      <c r="I896" s="21">
        <v>5406332.4000000004</v>
      </c>
      <c r="J896" s="21">
        <f t="shared" si="14"/>
        <v>87.14</v>
      </c>
    </row>
    <row r="897" spans="1:10" s="22" customFormat="1" ht="52.8" x14ac:dyDescent="0.25">
      <c r="A897" s="15"/>
      <c r="B897" s="23" t="s">
        <v>995</v>
      </c>
      <c r="C897" s="17" t="s">
        <v>1059</v>
      </c>
      <c r="D897" s="18">
        <v>10</v>
      </c>
      <c r="E897" s="19">
        <v>3</v>
      </c>
      <c r="F897" s="30" t="s">
        <v>996</v>
      </c>
      <c r="G897" s="28" t="s">
        <v>0</v>
      </c>
      <c r="H897" s="20">
        <v>6203988</v>
      </c>
      <c r="I897" s="21">
        <v>5406332.4000000004</v>
      </c>
      <c r="J897" s="21">
        <f t="shared" si="14"/>
        <v>87.14</v>
      </c>
    </row>
    <row r="898" spans="1:10" s="22" customFormat="1" ht="39.6" x14ac:dyDescent="0.25">
      <c r="A898" s="15"/>
      <c r="B898" s="23" t="s">
        <v>997</v>
      </c>
      <c r="C898" s="17" t="s">
        <v>1059</v>
      </c>
      <c r="D898" s="18">
        <v>10</v>
      </c>
      <c r="E898" s="19">
        <v>3</v>
      </c>
      <c r="F898" s="30" t="s">
        <v>998</v>
      </c>
      <c r="G898" s="28" t="s">
        <v>0</v>
      </c>
      <c r="H898" s="20">
        <v>794110.47</v>
      </c>
      <c r="I898" s="21">
        <v>692010.55</v>
      </c>
      <c r="J898" s="21">
        <f t="shared" si="14"/>
        <v>87.14</v>
      </c>
    </row>
    <row r="899" spans="1:10" s="22" customFormat="1" ht="13.2" x14ac:dyDescent="0.25">
      <c r="A899" s="15"/>
      <c r="B899" s="24" t="s">
        <v>437</v>
      </c>
      <c r="C899" s="17" t="s">
        <v>1059</v>
      </c>
      <c r="D899" s="18">
        <v>10</v>
      </c>
      <c r="E899" s="19">
        <v>3</v>
      </c>
      <c r="F899" s="30" t="s">
        <v>998</v>
      </c>
      <c r="G899" s="28" t="s">
        <v>438</v>
      </c>
      <c r="H899" s="20">
        <v>794110.47</v>
      </c>
      <c r="I899" s="21">
        <v>692010.55</v>
      </c>
      <c r="J899" s="21">
        <f t="shared" si="14"/>
        <v>87.14</v>
      </c>
    </row>
    <row r="900" spans="1:10" s="22" customFormat="1" ht="13.2" x14ac:dyDescent="0.25">
      <c r="A900" s="15"/>
      <c r="B900" s="25" t="s">
        <v>439</v>
      </c>
      <c r="C900" s="17" t="s">
        <v>1059</v>
      </c>
      <c r="D900" s="18">
        <v>10</v>
      </c>
      <c r="E900" s="19">
        <v>3</v>
      </c>
      <c r="F900" s="30" t="s">
        <v>998</v>
      </c>
      <c r="G900" s="28" t="s">
        <v>440</v>
      </c>
      <c r="H900" s="20">
        <v>794110.47</v>
      </c>
      <c r="I900" s="21">
        <v>692010.55</v>
      </c>
      <c r="J900" s="21">
        <f t="shared" si="14"/>
        <v>87.14</v>
      </c>
    </row>
    <row r="901" spans="1:10" s="22" customFormat="1" ht="26.4" x14ac:dyDescent="0.25">
      <c r="A901" s="15"/>
      <c r="B901" s="23" t="s">
        <v>999</v>
      </c>
      <c r="C901" s="17" t="s">
        <v>1059</v>
      </c>
      <c r="D901" s="18">
        <v>10</v>
      </c>
      <c r="E901" s="19">
        <v>3</v>
      </c>
      <c r="F901" s="30" t="s">
        <v>1000</v>
      </c>
      <c r="G901" s="28" t="s">
        <v>0</v>
      </c>
      <c r="H901" s="20">
        <v>310199.40000000002</v>
      </c>
      <c r="I901" s="21">
        <v>270316.62</v>
      </c>
      <c r="J901" s="21">
        <f t="shared" si="14"/>
        <v>87.14</v>
      </c>
    </row>
    <row r="902" spans="1:10" s="22" customFormat="1" ht="13.2" x14ac:dyDescent="0.25">
      <c r="A902" s="15"/>
      <c r="B902" s="24" t="s">
        <v>437</v>
      </c>
      <c r="C902" s="17" t="s">
        <v>1059</v>
      </c>
      <c r="D902" s="18">
        <v>10</v>
      </c>
      <c r="E902" s="19">
        <v>3</v>
      </c>
      <c r="F902" s="30" t="s">
        <v>1000</v>
      </c>
      <c r="G902" s="28" t="s">
        <v>438</v>
      </c>
      <c r="H902" s="20">
        <v>310199.40000000002</v>
      </c>
      <c r="I902" s="21">
        <v>270316.62</v>
      </c>
      <c r="J902" s="21">
        <f t="shared" si="14"/>
        <v>87.14</v>
      </c>
    </row>
    <row r="903" spans="1:10" s="22" customFormat="1" ht="13.2" x14ac:dyDescent="0.25">
      <c r="A903" s="15"/>
      <c r="B903" s="25" t="s">
        <v>439</v>
      </c>
      <c r="C903" s="17" t="s">
        <v>1059</v>
      </c>
      <c r="D903" s="18">
        <v>10</v>
      </c>
      <c r="E903" s="19">
        <v>3</v>
      </c>
      <c r="F903" s="30" t="s">
        <v>1000</v>
      </c>
      <c r="G903" s="28" t="s">
        <v>440</v>
      </c>
      <c r="H903" s="20">
        <v>310199.40000000002</v>
      </c>
      <c r="I903" s="21">
        <v>270316.62</v>
      </c>
      <c r="J903" s="21">
        <f t="shared" si="14"/>
        <v>87.14</v>
      </c>
    </row>
    <row r="904" spans="1:10" s="22" customFormat="1" ht="39.6" x14ac:dyDescent="0.25">
      <c r="A904" s="15"/>
      <c r="B904" s="23" t="s">
        <v>1001</v>
      </c>
      <c r="C904" s="17" t="s">
        <v>1059</v>
      </c>
      <c r="D904" s="18">
        <v>10</v>
      </c>
      <c r="E904" s="19">
        <v>3</v>
      </c>
      <c r="F904" s="30" t="s">
        <v>1002</v>
      </c>
      <c r="G904" s="28" t="s">
        <v>0</v>
      </c>
      <c r="H904" s="20">
        <v>5099678.13</v>
      </c>
      <c r="I904" s="21">
        <v>4444005.2300000004</v>
      </c>
      <c r="J904" s="21">
        <f t="shared" si="14"/>
        <v>87.14</v>
      </c>
    </row>
    <row r="905" spans="1:10" s="22" customFormat="1" ht="13.2" x14ac:dyDescent="0.25">
      <c r="A905" s="15"/>
      <c r="B905" s="24" t="s">
        <v>437</v>
      </c>
      <c r="C905" s="17" t="s">
        <v>1059</v>
      </c>
      <c r="D905" s="18">
        <v>10</v>
      </c>
      <c r="E905" s="19">
        <v>3</v>
      </c>
      <c r="F905" s="30" t="s">
        <v>1002</v>
      </c>
      <c r="G905" s="28" t="s">
        <v>438</v>
      </c>
      <c r="H905" s="20">
        <v>5099678.13</v>
      </c>
      <c r="I905" s="21">
        <v>4444005.2300000004</v>
      </c>
      <c r="J905" s="21">
        <f t="shared" si="14"/>
        <v>87.14</v>
      </c>
    </row>
    <row r="906" spans="1:10" s="22" customFormat="1" ht="13.2" x14ac:dyDescent="0.25">
      <c r="A906" s="15"/>
      <c r="B906" s="25" t="s">
        <v>439</v>
      </c>
      <c r="C906" s="17" t="s">
        <v>1059</v>
      </c>
      <c r="D906" s="18">
        <v>10</v>
      </c>
      <c r="E906" s="19">
        <v>3</v>
      </c>
      <c r="F906" s="30" t="s">
        <v>1002</v>
      </c>
      <c r="G906" s="28" t="s">
        <v>440</v>
      </c>
      <c r="H906" s="20">
        <v>5099678.13</v>
      </c>
      <c r="I906" s="21">
        <v>4444005.2300000004</v>
      </c>
      <c r="J906" s="21">
        <f t="shared" si="14"/>
        <v>87.14</v>
      </c>
    </row>
    <row r="907" spans="1:10" s="22" customFormat="1" ht="26.4" x14ac:dyDescent="0.25">
      <c r="A907" s="15"/>
      <c r="B907" s="23" t="s">
        <v>1003</v>
      </c>
      <c r="C907" s="17" t="s">
        <v>1059</v>
      </c>
      <c r="D907" s="18">
        <v>10</v>
      </c>
      <c r="E907" s="19">
        <v>3</v>
      </c>
      <c r="F907" s="30" t="s">
        <v>1004</v>
      </c>
      <c r="G907" s="28" t="s">
        <v>0</v>
      </c>
      <c r="H907" s="20">
        <v>111263295.02</v>
      </c>
      <c r="I907" s="21">
        <v>110829464.19</v>
      </c>
      <c r="J907" s="21">
        <f t="shared" si="14"/>
        <v>99.61</v>
      </c>
    </row>
    <row r="908" spans="1:10" s="22" customFormat="1" ht="39.6" x14ac:dyDescent="0.25">
      <c r="A908" s="15"/>
      <c r="B908" s="23" t="s">
        <v>1005</v>
      </c>
      <c r="C908" s="17" t="s">
        <v>1059</v>
      </c>
      <c r="D908" s="18">
        <v>10</v>
      </c>
      <c r="E908" s="19">
        <v>3</v>
      </c>
      <c r="F908" s="30" t="s">
        <v>1006</v>
      </c>
      <c r="G908" s="28" t="s">
        <v>0</v>
      </c>
      <c r="H908" s="20">
        <v>111263295.02</v>
      </c>
      <c r="I908" s="21">
        <v>110829464.19</v>
      </c>
      <c r="J908" s="21">
        <f t="shared" ref="J908:J971" si="15">ROUND(I908/H908*100,2)</f>
        <v>99.61</v>
      </c>
    </row>
    <row r="909" spans="1:10" s="22" customFormat="1" ht="13.2" x14ac:dyDescent="0.25">
      <c r="A909" s="15"/>
      <c r="B909" s="23" t="s">
        <v>1007</v>
      </c>
      <c r="C909" s="17" t="s">
        <v>1059</v>
      </c>
      <c r="D909" s="18">
        <v>10</v>
      </c>
      <c r="E909" s="19">
        <v>3</v>
      </c>
      <c r="F909" s="30" t="s">
        <v>1008</v>
      </c>
      <c r="G909" s="28" t="s">
        <v>0</v>
      </c>
      <c r="H909" s="20">
        <v>111263295.02</v>
      </c>
      <c r="I909" s="21">
        <v>110829464.19</v>
      </c>
      <c r="J909" s="21">
        <f t="shared" si="15"/>
        <v>99.61</v>
      </c>
    </row>
    <row r="910" spans="1:10" s="22" customFormat="1" ht="26.4" x14ac:dyDescent="0.25">
      <c r="A910" s="15"/>
      <c r="B910" s="23" t="s">
        <v>1009</v>
      </c>
      <c r="C910" s="17" t="s">
        <v>1059</v>
      </c>
      <c r="D910" s="18">
        <v>10</v>
      </c>
      <c r="E910" s="19">
        <v>3</v>
      </c>
      <c r="F910" s="30" t="s">
        <v>1010</v>
      </c>
      <c r="G910" s="28" t="s">
        <v>0</v>
      </c>
      <c r="H910" s="20">
        <v>98638223.170000002</v>
      </c>
      <c r="I910" s="21">
        <v>98638223.170000002</v>
      </c>
      <c r="J910" s="21">
        <f t="shared" si="15"/>
        <v>100</v>
      </c>
    </row>
    <row r="911" spans="1:10" s="22" customFormat="1" ht="13.2" x14ac:dyDescent="0.25">
      <c r="A911" s="15"/>
      <c r="B911" s="24" t="s">
        <v>437</v>
      </c>
      <c r="C911" s="17" t="s">
        <v>1059</v>
      </c>
      <c r="D911" s="18">
        <v>10</v>
      </c>
      <c r="E911" s="19">
        <v>3</v>
      </c>
      <c r="F911" s="30" t="s">
        <v>1010</v>
      </c>
      <c r="G911" s="28" t="s">
        <v>438</v>
      </c>
      <c r="H911" s="20">
        <v>98638223.170000002</v>
      </c>
      <c r="I911" s="21">
        <v>98638223.170000002</v>
      </c>
      <c r="J911" s="21">
        <f t="shared" si="15"/>
        <v>100</v>
      </c>
    </row>
    <row r="912" spans="1:10" s="22" customFormat="1" ht="13.2" x14ac:dyDescent="0.25">
      <c r="A912" s="15"/>
      <c r="B912" s="25" t="s">
        <v>439</v>
      </c>
      <c r="C912" s="17" t="s">
        <v>1059</v>
      </c>
      <c r="D912" s="18">
        <v>10</v>
      </c>
      <c r="E912" s="19">
        <v>3</v>
      </c>
      <c r="F912" s="30" t="s">
        <v>1010</v>
      </c>
      <c r="G912" s="28" t="s">
        <v>440</v>
      </c>
      <c r="H912" s="20">
        <v>98638223.170000002</v>
      </c>
      <c r="I912" s="21">
        <v>98638223.170000002</v>
      </c>
      <c r="J912" s="21">
        <f t="shared" si="15"/>
        <v>100</v>
      </c>
    </row>
    <row r="913" spans="1:10" s="22" customFormat="1" ht="26.4" x14ac:dyDescent="0.25">
      <c r="A913" s="15"/>
      <c r="B913" s="23" t="s">
        <v>1011</v>
      </c>
      <c r="C913" s="17" t="s">
        <v>1059</v>
      </c>
      <c r="D913" s="18">
        <v>10</v>
      </c>
      <c r="E913" s="19">
        <v>3</v>
      </c>
      <c r="F913" s="30" t="s">
        <v>1012</v>
      </c>
      <c r="G913" s="28" t="s">
        <v>0</v>
      </c>
      <c r="H913" s="20">
        <v>12625071.85</v>
      </c>
      <c r="I913" s="21">
        <v>12191241.02</v>
      </c>
      <c r="J913" s="21">
        <f t="shared" si="15"/>
        <v>96.56</v>
      </c>
    </row>
    <row r="914" spans="1:10" s="22" customFormat="1" ht="13.2" x14ac:dyDescent="0.25">
      <c r="A914" s="15"/>
      <c r="B914" s="24" t="s">
        <v>437</v>
      </c>
      <c r="C914" s="17" t="s">
        <v>1059</v>
      </c>
      <c r="D914" s="18">
        <v>10</v>
      </c>
      <c r="E914" s="19">
        <v>3</v>
      </c>
      <c r="F914" s="30" t="s">
        <v>1012</v>
      </c>
      <c r="G914" s="28" t="s">
        <v>438</v>
      </c>
      <c r="H914" s="20">
        <v>12625071.85</v>
      </c>
      <c r="I914" s="21">
        <v>12191241.02</v>
      </c>
      <c r="J914" s="21">
        <f t="shared" si="15"/>
        <v>96.56</v>
      </c>
    </row>
    <row r="915" spans="1:10" s="22" customFormat="1" ht="13.2" x14ac:dyDescent="0.25">
      <c r="A915" s="15"/>
      <c r="B915" s="25" t="s">
        <v>439</v>
      </c>
      <c r="C915" s="17" t="s">
        <v>1059</v>
      </c>
      <c r="D915" s="18">
        <v>10</v>
      </c>
      <c r="E915" s="19">
        <v>3</v>
      </c>
      <c r="F915" s="30" t="s">
        <v>1012</v>
      </c>
      <c r="G915" s="28" t="s">
        <v>440</v>
      </c>
      <c r="H915" s="20">
        <v>12625071.85</v>
      </c>
      <c r="I915" s="21">
        <v>12191241.02</v>
      </c>
      <c r="J915" s="21">
        <f t="shared" si="15"/>
        <v>96.56</v>
      </c>
    </row>
    <row r="916" spans="1:10" s="22" customFormat="1" ht="13.2" x14ac:dyDescent="0.25">
      <c r="A916" s="15"/>
      <c r="B916" s="23" t="s">
        <v>401</v>
      </c>
      <c r="C916" s="17" t="s">
        <v>1059</v>
      </c>
      <c r="D916" s="18">
        <v>10</v>
      </c>
      <c r="E916" s="19">
        <v>3</v>
      </c>
      <c r="F916" s="30" t="s">
        <v>402</v>
      </c>
      <c r="G916" s="28" t="s">
        <v>0</v>
      </c>
      <c r="H916" s="20">
        <v>1308942</v>
      </c>
      <c r="I916" s="21">
        <v>1302138</v>
      </c>
      <c r="J916" s="21">
        <f t="shared" si="15"/>
        <v>99.48</v>
      </c>
    </row>
    <row r="917" spans="1:10" s="22" customFormat="1" ht="26.4" x14ac:dyDescent="0.25">
      <c r="A917" s="15"/>
      <c r="B917" s="23" t="s">
        <v>1013</v>
      </c>
      <c r="C917" s="17" t="s">
        <v>1059</v>
      </c>
      <c r="D917" s="18">
        <v>10</v>
      </c>
      <c r="E917" s="19">
        <v>3</v>
      </c>
      <c r="F917" s="30" t="s">
        <v>1014</v>
      </c>
      <c r="G917" s="28" t="s">
        <v>0</v>
      </c>
      <c r="H917" s="20">
        <v>549270</v>
      </c>
      <c r="I917" s="21">
        <v>542466</v>
      </c>
      <c r="J917" s="21">
        <f t="shared" si="15"/>
        <v>98.76</v>
      </c>
    </row>
    <row r="918" spans="1:10" s="22" customFormat="1" ht="13.2" x14ac:dyDescent="0.25">
      <c r="A918" s="15"/>
      <c r="B918" s="24" t="s">
        <v>437</v>
      </c>
      <c r="C918" s="17" t="s">
        <v>1059</v>
      </c>
      <c r="D918" s="18">
        <v>10</v>
      </c>
      <c r="E918" s="19">
        <v>3</v>
      </c>
      <c r="F918" s="30" t="s">
        <v>1014</v>
      </c>
      <c r="G918" s="28" t="s">
        <v>438</v>
      </c>
      <c r="H918" s="20">
        <v>549270</v>
      </c>
      <c r="I918" s="21">
        <v>542466</v>
      </c>
      <c r="J918" s="21">
        <f t="shared" si="15"/>
        <v>98.76</v>
      </c>
    </row>
    <row r="919" spans="1:10" s="22" customFormat="1" ht="13.2" x14ac:dyDescent="0.25">
      <c r="A919" s="15"/>
      <c r="B919" s="25" t="s">
        <v>1015</v>
      </c>
      <c r="C919" s="17" t="s">
        <v>1059</v>
      </c>
      <c r="D919" s="18">
        <v>10</v>
      </c>
      <c r="E919" s="19">
        <v>3</v>
      </c>
      <c r="F919" s="30" t="s">
        <v>1014</v>
      </c>
      <c r="G919" s="28" t="s">
        <v>1016</v>
      </c>
      <c r="H919" s="20">
        <v>459270</v>
      </c>
      <c r="I919" s="21">
        <v>452466</v>
      </c>
      <c r="J919" s="21">
        <f t="shared" si="15"/>
        <v>98.52</v>
      </c>
    </row>
    <row r="920" spans="1:10" s="22" customFormat="1" ht="13.2" x14ac:dyDescent="0.25">
      <c r="A920" s="15"/>
      <c r="B920" s="25" t="s">
        <v>439</v>
      </c>
      <c r="C920" s="17" t="s">
        <v>1059</v>
      </c>
      <c r="D920" s="18">
        <v>10</v>
      </c>
      <c r="E920" s="19">
        <v>3</v>
      </c>
      <c r="F920" s="30" t="s">
        <v>1014</v>
      </c>
      <c r="G920" s="28" t="s">
        <v>440</v>
      </c>
      <c r="H920" s="20">
        <v>90000</v>
      </c>
      <c r="I920" s="21">
        <v>90000</v>
      </c>
      <c r="J920" s="21">
        <f t="shared" si="15"/>
        <v>100</v>
      </c>
    </row>
    <row r="921" spans="1:10" s="22" customFormat="1" ht="52.8" x14ac:dyDescent="0.25">
      <c r="A921" s="15"/>
      <c r="B921" s="23" t="s">
        <v>1017</v>
      </c>
      <c r="C921" s="17" t="s">
        <v>1059</v>
      </c>
      <c r="D921" s="18">
        <v>10</v>
      </c>
      <c r="E921" s="19">
        <v>3</v>
      </c>
      <c r="F921" s="30" t="s">
        <v>1018</v>
      </c>
      <c r="G921" s="28" t="s">
        <v>0</v>
      </c>
      <c r="H921" s="20">
        <v>759672</v>
      </c>
      <c r="I921" s="21">
        <v>759672</v>
      </c>
      <c r="J921" s="21">
        <f t="shared" si="15"/>
        <v>100</v>
      </c>
    </row>
    <row r="922" spans="1:10" s="22" customFormat="1" ht="13.2" x14ac:dyDescent="0.25">
      <c r="A922" s="15"/>
      <c r="B922" s="24" t="s">
        <v>437</v>
      </c>
      <c r="C922" s="17" t="s">
        <v>1059</v>
      </c>
      <c r="D922" s="18">
        <v>10</v>
      </c>
      <c r="E922" s="19">
        <v>3</v>
      </c>
      <c r="F922" s="30" t="s">
        <v>1018</v>
      </c>
      <c r="G922" s="28" t="s">
        <v>438</v>
      </c>
      <c r="H922" s="20">
        <v>759672</v>
      </c>
      <c r="I922" s="21">
        <v>759672</v>
      </c>
      <c r="J922" s="21">
        <f t="shared" si="15"/>
        <v>100</v>
      </c>
    </row>
    <row r="923" spans="1:10" s="22" customFormat="1" ht="13.2" x14ac:dyDescent="0.25">
      <c r="A923" s="15"/>
      <c r="B923" s="25" t="s">
        <v>439</v>
      </c>
      <c r="C923" s="17" t="s">
        <v>1059</v>
      </c>
      <c r="D923" s="18">
        <v>10</v>
      </c>
      <c r="E923" s="19">
        <v>3</v>
      </c>
      <c r="F923" s="30" t="s">
        <v>1018</v>
      </c>
      <c r="G923" s="28" t="s">
        <v>440</v>
      </c>
      <c r="H923" s="20">
        <v>759672</v>
      </c>
      <c r="I923" s="21">
        <v>759672</v>
      </c>
      <c r="J923" s="21">
        <f t="shared" si="15"/>
        <v>100</v>
      </c>
    </row>
    <row r="924" spans="1:10" s="22" customFormat="1" ht="13.2" x14ac:dyDescent="0.25">
      <c r="A924" s="15"/>
      <c r="B924" s="16" t="s">
        <v>1019</v>
      </c>
      <c r="C924" s="17" t="s">
        <v>1059</v>
      </c>
      <c r="D924" s="18">
        <v>10</v>
      </c>
      <c r="E924" s="19">
        <v>4</v>
      </c>
      <c r="F924" s="30" t="s">
        <v>0</v>
      </c>
      <c r="G924" s="28" t="s">
        <v>0</v>
      </c>
      <c r="H924" s="20">
        <v>23763929</v>
      </c>
      <c r="I924" s="21">
        <v>23317880.57</v>
      </c>
      <c r="J924" s="21">
        <f t="shared" si="15"/>
        <v>98.12</v>
      </c>
    </row>
    <row r="925" spans="1:10" s="22" customFormat="1" ht="13.2" x14ac:dyDescent="0.25">
      <c r="A925" s="15"/>
      <c r="B925" s="23" t="s">
        <v>798</v>
      </c>
      <c r="C925" s="17" t="s">
        <v>1059</v>
      </c>
      <c r="D925" s="18">
        <v>10</v>
      </c>
      <c r="E925" s="19">
        <v>4</v>
      </c>
      <c r="F925" s="30" t="s">
        <v>799</v>
      </c>
      <c r="G925" s="28" t="s">
        <v>0</v>
      </c>
      <c r="H925" s="20">
        <v>12689000</v>
      </c>
      <c r="I925" s="21">
        <v>12242951.57</v>
      </c>
      <c r="J925" s="21">
        <f t="shared" si="15"/>
        <v>96.48</v>
      </c>
    </row>
    <row r="926" spans="1:10" s="22" customFormat="1" ht="13.2" x14ac:dyDescent="0.25">
      <c r="A926" s="15"/>
      <c r="B926" s="23" t="s">
        <v>800</v>
      </c>
      <c r="C926" s="17" t="s">
        <v>1059</v>
      </c>
      <c r="D926" s="18">
        <v>10</v>
      </c>
      <c r="E926" s="19">
        <v>4</v>
      </c>
      <c r="F926" s="30" t="s">
        <v>801</v>
      </c>
      <c r="G926" s="28" t="s">
        <v>0</v>
      </c>
      <c r="H926" s="20">
        <v>12689000</v>
      </c>
      <c r="I926" s="21">
        <v>12242951.57</v>
      </c>
      <c r="J926" s="21">
        <f t="shared" si="15"/>
        <v>96.48</v>
      </c>
    </row>
    <row r="927" spans="1:10" s="22" customFormat="1" ht="39.6" x14ac:dyDescent="0.25">
      <c r="A927" s="15"/>
      <c r="B927" s="23" t="s">
        <v>807</v>
      </c>
      <c r="C927" s="17" t="s">
        <v>1059</v>
      </c>
      <c r="D927" s="18">
        <v>10</v>
      </c>
      <c r="E927" s="19">
        <v>4</v>
      </c>
      <c r="F927" s="30" t="s">
        <v>808</v>
      </c>
      <c r="G927" s="28" t="s">
        <v>0</v>
      </c>
      <c r="H927" s="20">
        <v>12689000</v>
      </c>
      <c r="I927" s="21">
        <v>12242951.57</v>
      </c>
      <c r="J927" s="21">
        <f t="shared" si="15"/>
        <v>96.48</v>
      </c>
    </row>
    <row r="928" spans="1:10" s="22" customFormat="1" ht="39.6" x14ac:dyDescent="0.25">
      <c r="A928" s="15"/>
      <c r="B928" s="23" t="s">
        <v>901</v>
      </c>
      <c r="C928" s="17" t="s">
        <v>1059</v>
      </c>
      <c r="D928" s="18">
        <v>10</v>
      </c>
      <c r="E928" s="19">
        <v>4</v>
      </c>
      <c r="F928" s="30" t="s">
        <v>902</v>
      </c>
      <c r="G928" s="28" t="s">
        <v>0</v>
      </c>
      <c r="H928" s="20">
        <v>12689000</v>
      </c>
      <c r="I928" s="21">
        <v>12242951.57</v>
      </c>
      <c r="J928" s="21">
        <f t="shared" si="15"/>
        <v>96.48</v>
      </c>
    </row>
    <row r="929" spans="1:10" s="22" customFormat="1" ht="13.2" x14ac:dyDescent="0.25">
      <c r="A929" s="15"/>
      <c r="B929" s="24" t="s">
        <v>437</v>
      </c>
      <c r="C929" s="17" t="s">
        <v>1059</v>
      </c>
      <c r="D929" s="18">
        <v>10</v>
      </c>
      <c r="E929" s="19">
        <v>4</v>
      </c>
      <c r="F929" s="30" t="s">
        <v>902</v>
      </c>
      <c r="G929" s="28" t="s">
        <v>438</v>
      </c>
      <c r="H929" s="20">
        <v>12689000</v>
      </c>
      <c r="I929" s="21">
        <v>12242951.57</v>
      </c>
      <c r="J929" s="21">
        <f t="shared" si="15"/>
        <v>96.48</v>
      </c>
    </row>
    <row r="930" spans="1:10" s="22" customFormat="1" ht="13.2" x14ac:dyDescent="0.25">
      <c r="A930" s="15"/>
      <c r="B930" s="25" t="s">
        <v>1015</v>
      </c>
      <c r="C930" s="17" t="s">
        <v>1059</v>
      </c>
      <c r="D930" s="18">
        <v>10</v>
      </c>
      <c r="E930" s="19">
        <v>4</v>
      </c>
      <c r="F930" s="30" t="s">
        <v>902</v>
      </c>
      <c r="G930" s="28" t="s">
        <v>1016</v>
      </c>
      <c r="H930" s="20">
        <v>12689000</v>
      </c>
      <c r="I930" s="21">
        <v>12242951.57</v>
      </c>
      <c r="J930" s="21">
        <f t="shared" si="15"/>
        <v>96.48</v>
      </c>
    </row>
    <row r="931" spans="1:10" s="22" customFormat="1" ht="13.2" x14ac:dyDescent="0.25">
      <c r="A931" s="15"/>
      <c r="B931" s="23" t="s">
        <v>401</v>
      </c>
      <c r="C931" s="17" t="s">
        <v>1059</v>
      </c>
      <c r="D931" s="18">
        <v>10</v>
      </c>
      <c r="E931" s="19">
        <v>4</v>
      </c>
      <c r="F931" s="30" t="s">
        <v>402</v>
      </c>
      <c r="G931" s="28" t="s">
        <v>0</v>
      </c>
      <c r="H931" s="20">
        <v>11074929</v>
      </c>
      <c r="I931" s="21">
        <v>11074929</v>
      </c>
      <c r="J931" s="21">
        <f t="shared" si="15"/>
        <v>100</v>
      </c>
    </row>
    <row r="932" spans="1:10" s="22" customFormat="1" ht="39.6" x14ac:dyDescent="0.25">
      <c r="A932" s="15"/>
      <c r="B932" s="23" t="s">
        <v>1020</v>
      </c>
      <c r="C932" s="17" t="s">
        <v>1059</v>
      </c>
      <c r="D932" s="18">
        <v>10</v>
      </c>
      <c r="E932" s="19">
        <v>4</v>
      </c>
      <c r="F932" s="30" t="s">
        <v>1021</v>
      </c>
      <c r="G932" s="28" t="s">
        <v>0</v>
      </c>
      <c r="H932" s="20">
        <v>9490500</v>
      </c>
      <c r="I932" s="21">
        <v>9490500</v>
      </c>
      <c r="J932" s="21">
        <f t="shared" si="15"/>
        <v>100</v>
      </c>
    </row>
    <row r="933" spans="1:10" s="22" customFormat="1" ht="13.2" x14ac:dyDescent="0.25">
      <c r="A933" s="15"/>
      <c r="B933" s="24" t="s">
        <v>412</v>
      </c>
      <c r="C933" s="17" t="s">
        <v>1059</v>
      </c>
      <c r="D933" s="18">
        <v>10</v>
      </c>
      <c r="E933" s="19">
        <v>4</v>
      </c>
      <c r="F933" s="30" t="s">
        <v>1021</v>
      </c>
      <c r="G933" s="28" t="s">
        <v>413</v>
      </c>
      <c r="H933" s="20">
        <v>9490500</v>
      </c>
      <c r="I933" s="21">
        <v>9490500</v>
      </c>
      <c r="J933" s="21">
        <f t="shared" si="15"/>
        <v>100</v>
      </c>
    </row>
    <row r="934" spans="1:10" s="22" customFormat="1" ht="26.4" x14ac:dyDescent="0.25">
      <c r="A934" s="15"/>
      <c r="B934" s="25" t="s">
        <v>414</v>
      </c>
      <c r="C934" s="17" t="s">
        <v>1059</v>
      </c>
      <c r="D934" s="18">
        <v>10</v>
      </c>
      <c r="E934" s="19">
        <v>4</v>
      </c>
      <c r="F934" s="30" t="s">
        <v>1021</v>
      </c>
      <c r="G934" s="28" t="s">
        <v>415</v>
      </c>
      <c r="H934" s="20">
        <v>9490500</v>
      </c>
      <c r="I934" s="21">
        <v>9490500</v>
      </c>
      <c r="J934" s="21">
        <f t="shared" si="15"/>
        <v>100</v>
      </c>
    </row>
    <row r="935" spans="1:10" s="22" customFormat="1" ht="39.6" x14ac:dyDescent="0.25">
      <c r="A935" s="15"/>
      <c r="B935" s="23" t="s">
        <v>1022</v>
      </c>
      <c r="C935" s="17" t="s">
        <v>1059</v>
      </c>
      <c r="D935" s="18">
        <v>10</v>
      </c>
      <c r="E935" s="19">
        <v>4</v>
      </c>
      <c r="F935" s="30" t="s">
        <v>1023</v>
      </c>
      <c r="G935" s="28" t="s">
        <v>0</v>
      </c>
      <c r="H935" s="20">
        <v>1584429</v>
      </c>
      <c r="I935" s="21">
        <v>1584429</v>
      </c>
      <c r="J935" s="21">
        <f t="shared" si="15"/>
        <v>100</v>
      </c>
    </row>
    <row r="936" spans="1:10" s="22" customFormat="1" ht="13.2" x14ac:dyDescent="0.25">
      <c r="A936" s="15"/>
      <c r="B936" s="24" t="s">
        <v>626</v>
      </c>
      <c r="C936" s="17" t="s">
        <v>1059</v>
      </c>
      <c r="D936" s="18">
        <v>10</v>
      </c>
      <c r="E936" s="19">
        <v>4</v>
      </c>
      <c r="F936" s="30" t="s">
        <v>1023</v>
      </c>
      <c r="G936" s="28" t="s">
        <v>627</v>
      </c>
      <c r="H936" s="20">
        <v>1584429</v>
      </c>
      <c r="I936" s="21">
        <v>1584429</v>
      </c>
      <c r="J936" s="21">
        <f t="shared" si="15"/>
        <v>100</v>
      </c>
    </row>
    <row r="937" spans="1:10" s="22" customFormat="1" ht="13.2" x14ac:dyDescent="0.25">
      <c r="A937" s="15"/>
      <c r="B937" s="25" t="s">
        <v>628</v>
      </c>
      <c r="C937" s="17" t="s">
        <v>1059</v>
      </c>
      <c r="D937" s="18">
        <v>10</v>
      </c>
      <c r="E937" s="19">
        <v>4</v>
      </c>
      <c r="F937" s="30" t="s">
        <v>1023</v>
      </c>
      <c r="G937" s="28" t="s">
        <v>629</v>
      </c>
      <c r="H937" s="20">
        <v>1584429</v>
      </c>
      <c r="I937" s="21">
        <v>1584429</v>
      </c>
      <c r="J937" s="21">
        <f t="shared" si="15"/>
        <v>100</v>
      </c>
    </row>
    <row r="938" spans="1:10" s="22" customFormat="1" ht="13.2" x14ac:dyDescent="0.25">
      <c r="A938" s="15"/>
      <c r="B938" s="16" t="s">
        <v>1024</v>
      </c>
      <c r="C938" s="17" t="s">
        <v>1059</v>
      </c>
      <c r="D938" s="18">
        <v>10</v>
      </c>
      <c r="E938" s="19">
        <v>6</v>
      </c>
      <c r="F938" s="30" t="s">
        <v>0</v>
      </c>
      <c r="G938" s="28" t="s">
        <v>0</v>
      </c>
      <c r="H938" s="20">
        <v>14965915.869999997</v>
      </c>
      <c r="I938" s="21">
        <v>14597680.809999999</v>
      </c>
      <c r="J938" s="21">
        <f t="shared" si="15"/>
        <v>97.54</v>
      </c>
    </row>
    <row r="939" spans="1:10" s="22" customFormat="1" ht="13.2" x14ac:dyDescent="0.25">
      <c r="A939" s="15"/>
      <c r="B939" s="23" t="s">
        <v>401</v>
      </c>
      <c r="C939" s="17" t="s">
        <v>1059</v>
      </c>
      <c r="D939" s="18">
        <v>10</v>
      </c>
      <c r="E939" s="19">
        <v>6</v>
      </c>
      <c r="F939" s="30" t="s">
        <v>402</v>
      </c>
      <c r="G939" s="28" t="s">
        <v>0</v>
      </c>
      <c r="H939" s="20">
        <v>14965915.869999997</v>
      </c>
      <c r="I939" s="21">
        <v>14597680.809999999</v>
      </c>
      <c r="J939" s="21">
        <f t="shared" si="15"/>
        <v>97.54</v>
      </c>
    </row>
    <row r="940" spans="1:10" s="22" customFormat="1" ht="13.2" x14ac:dyDescent="0.25">
      <c r="A940" s="15"/>
      <c r="B940" s="23" t="s">
        <v>410</v>
      </c>
      <c r="C940" s="17" t="s">
        <v>1059</v>
      </c>
      <c r="D940" s="18">
        <v>10</v>
      </c>
      <c r="E940" s="19">
        <v>6</v>
      </c>
      <c r="F940" s="30" t="s">
        <v>411</v>
      </c>
      <c r="G940" s="28" t="s">
        <v>0</v>
      </c>
      <c r="H940" s="20">
        <v>8851315.8699999992</v>
      </c>
      <c r="I940" s="21">
        <v>8709295.1699999999</v>
      </c>
      <c r="J940" s="21">
        <f t="shared" si="15"/>
        <v>98.4</v>
      </c>
    </row>
    <row r="941" spans="1:10" s="22" customFormat="1" ht="39.6" x14ac:dyDescent="0.25">
      <c r="A941" s="15"/>
      <c r="B941" s="24" t="s">
        <v>405</v>
      </c>
      <c r="C941" s="17" t="s">
        <v>1059</v>
      </c>
      <c r="D941" s="18">
        <v>10</v>
      </c>
      <c r="E941" s="19">
        <v>6</v>
      </c>
      <c r="F941" s="30" t="s">
        <v>411</v>
      </c>
      <c r="G941" s="28" t="s">
        <v>406</v>
      </c>
      <c r="H941" s="20">
        <v>8834315.8699999992</v>
      </c>
      <c r="I941" s="21">
        <v>8692295.1699999999</v>
      </c>
      <c r="J941" s="21">
        <f t="shared" si="15"/>
        <v>98.39</v>
      </c>
    </row>
    <row r="942" spans="1:10" s="22" customFormat="1" ht="13.2" x14ac:dyDescent="0.25">
      <c r="A942" s="15"/>
      <c r="B942" s="25" t="s">
        <v>407</v>
      </c>
      <c r="C942" s="17" t="s">
        <v>1059</v>
      </c>
      <c r="D942" s="18">
        <v>10</v>
      </c>
      <c r="E942" s="19">
        <v>6</v>
      </c>
      <c r="F942" s="30" t="s">
        <v>411</v>
      </c>
      <c r="G942" s="28" t="s">
        <v>408</v>
      </c>
      <c r="H942" s="20">
        <v>8834315.8699999992</v>
      </c>
      <c r="I942" s="21">
        <v>8692295.1699999999</v>
      </c>
      <c r="J942" s="21">
        <f t="shared" si="15"/>
        <v>98.39</v>
      </c>
    </row>
    <row r="943" spans="1:10" s="22" customFormat="1" ht="13.2" x14ac:dyDescent="0.25">
      <c r="A943" s="15"/>
      <c r="B943" s="24" t="s">
        <v>437</v>
      </c>
      <c r="C943" s="17" t="s">
        <v>1059</v>
      </c>
      <c r="D943" s="18">
        <v>10</v>
      </c>
      <c r="E943" s="19">
        <v>6</v>
      </c>
      <c r="F943" s="30" t="s">
        <v>411</v>
      </c>
      <c r="G943" s="28" t="s">
        <v>438</v>
      </c>
      <c r="H943" s="20">
        <v>17000</v>
      </c>
      <c r="I943" s="21">
        <v>17000</v>
      </c>
      <c r="J943" s="21">
        <f t="shared" si="15"/>
        <v>100</v>
      </c>
    </row>
    <row r="944" spans="1:10" s="22" customFormat="1" ht="13.2" x14ac:dyDescent="0.25">
      <c r="A944" s="15"/>
      <c r="B944" s="25" t="s">
        <v>439</v>
      </c>
      <c r="C944" s="17" t="s">
        <v>1059</v>
      </c>
      <c r="D944" s="18">
        <v>10</v>
      </c>
      <c r="E944" s="19">
        <v>6</v>
      </c>
      <c r="F944" s="30" t="s">
        <v>411</v>
      </c>
      <c r="G944" s="28" t="s">
        <v>440</v>
      </c>
      <c r="H944" s="20">
        <v>17000</v>
      </c>
      <c r="I944" s="21">
        <v>17000</v>
      </c>
      <c r="J944" s="21">
        <f t="shared" si="15"/>
        <v>100</v>
      </c>
    </row>
    <row r="945" spans="1:10" s="22" customFormat="1" ht="13.2" x14ac:dyDescent="0.25">
      <c r="A945" s="15"/>
      <c r="B945" s="23" t="s">
        <v>1025</v>
      </c>
      <c r="C945" s="17" t="s">
        <v>1059</v>
      </c>
      <c r="D945" s="18">
        <v>10</v>
      </c>
      <c r="E945" s="19">
        <v>6</v>
      </c>
      <c r="F945" s="30" t="s">
        <v>1026</v>
      </c>
      <c r="G945" s="28" t="s">
        <v>0</v>
      </c>
      <c r="H945" s="20">
        <v>6114600</v>
      </c>
      <c r="I945" s="21">
        <v>5888385.6400000006</v>
      </c>
      <c r="J945" s="21">
        <f t="shared" si="15"/>
        <v>96.3</v>
      </c>
    </row>
    <row r="946" spans="1:10" s="22" customFormat="1" ht="39.6" x14ac:dyDescent="0.25">
      <c r="A946" s="15"/>
      <c r="B946" s="24" t="s">
        <v>405</v>
      </c>
      <c r="C946" s="17" t="s">
        <v>1059</v>
      </c>
      <c r="D946" s="18">
        <v>10</v>
      </c>
      <c r="E946" s="19">
        <v>6</v>
      </c>
      <c r="F946" s="30" t="s">
        <v>1026</v>
      </c>
      <c r="G946" s="28" t="s">
        <v>406</v>
      </c>
      <c r="H946" s="20">
        <v>5413479.9799999995</v>
      </c>
      <c r="I946" s="21">
        <v>5229765.62</v>
      </c>
      <c r="J946" s="21">
        <f t="shared" si="15"/>
        <v>96.61</v>
      </c>
    </row>
    <row r="947" spans="1:10" s="22" customFormat="1" ht="13.2" x14ac:dyDescent="0.25">
      <c r="A947" s="15"/>
      <c r="B947" s="25" t="s">
        <v>407</v>
      </c>
      <c r="C947" s="17" t="s">
        <v>1059</v>
      </c>
      <c r="D947" s="18">
        <v>10</v>
      </c>
      <c r="E947" s="19">
        <v>6</v>
      </c>
      <c r="F947" s="30" t="s">
        <v>1026</v>
      </c>
      <c r="G947" s="28" t="s">
        <v>408</v>
      </c>
      <c r="H947" s="20">
        <v>5413479.9799999995</v>
      </c>
      <c r="I947" s="21">
        <v>5229765.62</v>
      </c>
      <c r="J947" s="21">
        <f t="shared" si="15"/>
        <v>96.61</v>
      </c>
    </row>
    <row r="948" spans="1:10" s="22" customFormat="1" ht="13.2" x14ac:dyDescent="0.25">
      <c r="A948" s="15"/>
      <c r="B948" s="24" t="s">
        <v>412</v>
      </c>
      <c r="C948" s="17" t="s">
        <v>1059</v>
      </c>
      <c r="D948" s="18">
        <v>10</v>
      </c>
      <c r="E948" s="19">
        <v>6</v>
      </c>
      <c r="F948" s="30" t="s">
        <v>1026</v>
      </c>
      <c r="G948" s="28" t="s">
        <v>413</v>
      </c>
      <c r="H948" s="20">
        <v>701120.02</v>
      </c>
      <c r="I948" s="21">
        <v>658620.02</v>
      </c>
      <c r="J948" s="21">
        <f t="shared" si="15"/>
        <v>93.94</v>
      </c>
    </row>
    <row r="949" spans="1:10" s="22" customFormat="1" ht="26.4" x14ac:dyDescent="0.25">
      <c r="A949" s="15"/>
      <c r="B949" s="25" t="s">
        <v>414</v>
      </c>
      <c r="C949" s="17" t="s">
        <v>1059</v>
      </c>
      <c r="D949" s="18">
        <v>10</v>
      </c>
      <c r="E949" s="19">
        <v>6</v>
      </c>
      <c r="F949" s="30" t="s">
        <v>1026</v>
      </c>
      <c r="G949" s="28" t="s">
        <v>415</v>
      </c>
      <c r="H949" s="20">
        <v>701120.02</v>
      </c>
      <c r="I949" s="21">
        <v>658620.02</v>
      </c>
      <c r="J949" s="21">
        <f t="shared" si="15"/>
        <v>93.94</v>
      </c>
    </row>
    <row r="950" spans="1:10" s="22" customFormat="1" ht="13.2" x14ac:dyDescent="0.25">
      <c r="A950" s="15" t="s">
        <v>1072</v>
      </c>
      <c r="B950" s="16" t="s">
        <v>1027</v>
      </c>
      <c r="C950" s="17" t="s">
        <v>1059</v>
      </c>
      <c r="D950" s="18">
        <v>11</v>
      </c>
      <c r="E950" s="19" t="s">
        <v>0</v>
      </c>
      <c r="F950" s="30" t="s">
        <v>0</v>
      </c>
      <c r="G950" s="28" t="s">
        <v>0</v>
      </c>
      <c r="H950" s="20">
        <v>92796237.670000002</v>
      </c>
      <c r="I950" s="21">
        <v>86406015.439999998</v>
      </c>
      <c r="J950" s="21">
        <f t="shared" si="15"/>
        <v>93.11</v>
      </c>
    </row>
    <row r="951" spans="1:10" s="22" customFormat="1" ht="13.2" x14ac:dyDescent="0.25">
      <c r="A951" s="15"/>
      <c r="B951" s="16" t="s">
        <v>1028</v>
      </c>
      <c r="C951" s="17" t="s">
        <v>1059</v>
      </c>
      <c r="D951" s="18">
        <v>11</v>
      </c>
      <c r="E951" s="19">
        <v>2</v>
      </c>
      <c r="F951" s="30" t="s">
        <v>0</v>
      </c>
      <c r="G951" s="28" t="s">
        <v>0</v>
      </c>
      <c r="H951" s="20">
        <v>75473505.450000003</v>
      </c>
      <c r="I951" s="21">
        <v>69308273.620000005</v>
      </c>
      <c r="J951" s="21">
        <f t="shared" si="15"/>
        <v>91.83</v>
      </c>
    </row>
    <row r="952" spans="1:10" s="22" customFormat="1" ht="26.4" x14ac:dyDescent="0.25">
      <c r="A952" s="15"/>
      <c r="B952" s="23" t="s">
        <v>843</v>
      </c>
      <c r="C952" s="17" t="s">
        <v>1059</v>
      </c>
      <c r="D952" s="18">
        <v>11</v>
      </c>
      <c r="E952" s="19">
        <v>2</v>
      </c>
      <c r="F952" s="30" t="s">
        <v>844</v>
      </c>
      <c r="G952" s="28" t="s">
        <v>0</v>
      </c>
      <c r="H952" s="20">
        <v>75473505.450000003</v>
      </c>
      <c r="I952" s="21">
        <v>69308273.620000005</v>
      </c>
      <c r="J952" s="21">
        <f t="shared" si="15"/>
        <v>91.83</v>
      </c>
    </row>
    <row r="953" spans="1:10" s="22" customFormat="1" ht="26.4" x14ac:dyDescent="0.25">
      <c r="A953" s="15"/>
      <c r="B953" s="23" t="s">
        <v>845</v>
      </c>
      <c r="C953" s="17" t="s">
        <v>1059</v>
      </c>
      <c r="D953" s="18">
        <v>11</v>
      </c>
      <c r="E953" s="19">
        <v>2</v>
      </c>
      <c r="F953" s="30" t="s">
        <v>846</v>
      </c>
      <c r="G953" s="28" t="s">
        <v>0</v>
      </c>
      <c r="H953" s="20">
        <v>75473505.450000003</v>
      </c>
      <c r="I953" s="21">
        <v>69308273.620000005</v>
      </c>
      <c r="J953" s="21">
        <f t="shared" si="15"/>
        <v>91.83</v>
      </c>
    </row>
    <row r="954" spans="1:10" s="22" customFormat="1" ht="52.8" x14ac:dyDescent="0.25">
      <c r="A954" s="15"/>
      <c r="B954" s="23" t="s">
        <v>1029</v>
      </c>
      <c r="C954" s="17" t="s">
        <v>1059</v>
      </c>
      <c r="D954" s="18">
        <v>11</v>
      </c>
      <c r="E954" s="19">
        <v>2</v>
      </c>
      <c r="F954" s="30" t="s">
        <v>1030</v>
      </c>
      <c r="G954" s="28" t="s">
        <v>0</v>
      </c>
      <c r="H954" s="20">
        <v>1500000</v>
      </c>
      <c r="I954" s="21">
        <v>1500000</v>
      </c>
      <c r="J954" s="21">
        <f t="shared" si="15"/>
        <v>100</v>
      </c>
    </row>
    <row r="955" spans="1:10" s="22" customFormat="1" ht="13.2" x14ac:dyDescent="0.25">
      <c r="A955" s="15"/>
      <c r="B955" s="23" t="s">
        <v>851</v>
      </c>
      <c r="C955" s="17" t="s">
        <v>1059</v>
      </c>
      <c r="D955" s="18">
        <v>11</v>
      </c>
      <c r="E955" s="19">
        <v>2</v>
      </c>
      <c r="F955" s="30" t="s">
        <v>1031</v>
      </c>
      <c r="G955" s="28" t="s">
        <v>0</v>
      </c>
      <c r="H955" s="20">
        <v>1500000</v>
      </c>
      <c r="I955" s="21">
        <v>1500000</v>
      </c>
      <c r="J955" s="21">
        <f t="shared" si="15"/>
        <v>100</v>
      </c>
    </row>
    <row r="956" spans="1:10" s="22" customFormat="1" ht="26.4" x14ac:dyDescent="0.25">
      <c r="A956" s="15"/>
      <c r="B956" s="24" t="s">
        <v>513</v>
      </c>
      <c r="C956" s="17" t="s">
        <v>1059</v>
      </c>
      <c r="D956" s="18">
        <v>11</v>
      </c>
      <c r="E956" s="19">
        <v>2</v>
      </c>
      <c r="F956" s="30" t="s">
        <v>1031</v>
      </c>
      <c r="G956" s="28" t="s">
        <v>514</v>
      </c>
      <c r="H956" s="20">
        <v>1500000</v>
      </c>
      <c r="I956" s="21">
        <v>1500000</v>
      </c>
      <c r="J956" s="21">
        <f t="shared" si="15"/>
        <v>100</v>
      </c>
    </row>
    <row r="957" spans="1:10" s="22" customFormat="1" ht="13.2" x14ac:dyDescent="0.25">
      <c r="A957" s="15"/>
      <c r="B957" s="25" t="s">
        <v>571</v>
      </c>
      <c r="C957" s="17" t="s">
        <v>1059</v>
      </c>
      <c r="D957" s="18">
        <v>11</v>
      </c>
      <c r="E957" s="19">
        <v>2</v>
      </c>
      <c r="F957" s="30" t="s">
        <v>1031</v>
      </c>
      <c r="G957" s="28" t="s">
        <v>572</v>
      </c>
      <c r="H957" s="20">
        <v>1500000</v>
      </c>
      <c r="I957" s="21">
        <v>1500000</v>
      </c>
      <c r="J957" s="21">
        <f t="shared" si="15"/>
        <v>100</v>
      </c>
    </row>
    <row r="958" spans="1:10" s="22" customFormat="1" ht="13.2" x14ac:dyDescent="0.25">
      <c r="A958" s="15"/>
      <c r="B958" s="23" t="s">
        <v>853</v>
      </c>
      <c r="C958" s="17" t="s">
        <v>1059</v>
      </c>
      <c r="D958" s="18">
        <v>11</v>
      </c>
      <c r="E958" s="19">
        <v>2</v>
      </c>
      <c r="F958" s="30" t="s">
        <v>854</v>
      </c>
      <c r="G958" s="28" t="s">
        <v>0</v>
      </c>
      <c r="H958" s="20">
        <v>52592755.450000003</v>
      </c>
      <c r="I958" s="21">
        <v>52592755.450000003</v>
      </c>
      <c r="J958" s="21">
        <f t="shared" si="15"/>
        <v>100</v>
      </c>
    </row>
    <row r="959" spans="1:10" s="22" customFormat="1" ht="13.2" x14ac:dyDescent="0.25">
      <c r="A959" s="15"/>
      <c r="B959" s="23" t="s">
        <v>691</v>
      </c>
      <c r="C959" s="17" t="s">
        <v>1059</v>
      </c>
      <c r="D959" s="18">
        <v>11</v>
      </c>
      <c r="E959" s="19">
        <v>2</v>
      </c>
      <c r="F959" s="30" t="s">
        <v>855</v>
      </c>
      <c r="G959" s="28" t="s">
        <v>0</v>
      </c>
      <c r="H959" s="20">
        <v>52592755.450000003</v>
      </c>
      <c r="I959" s="21">
        <v>52592755.450000003</v>
      </c>
      <c r="J959" s="21">
        <f t="shared" si="15"/>
        <v>100</v>
      </c>
    </row>
    <row r="960" spans="1:10" s="22" customFormat="1" ht="26.4" x14ac:dyDescent="0.25">
      <c r="A960" s="15"/>
      <c r="B960" s="24" t="s">
        <v>513</v>
      </c>
      <c r="C960" s="17" t="s">
        <v>1059</v>
      </c>
      <c r="D960" s="18">
        <v>11</v>
      </c>
      <c r="E960" s="19">
        <v>2</v>
      </c>
      <c r="F960" s="30" t="s">
        <v>855</v>
      </c>
      <c r="G960" s="28" t="s">
        <v>514</v>
      </c>
      <c r="H960" s="20">
        <v>52592755.450000003</v>
      </c>
      <c r="I960" s="21">
        <v>52592755.450000003</v>
      </c>
      <c r="J960" s="21">
        <f t="shared" si="15"/>
        <v>100</v>
      </c>
    </row>
    <row r="961" spans="1:10" s="22" customFormat="1" ht="13.2" x14ac:dyDescent="0.25">
      <c r="A961" s="15"/>
      <c r="B961" s="25" t="s">
        <v>571</v>
      </c>
      <c r="C961" s="17" t="s">
        <v>1059</v>
      </c>
      <c r="D961" s="18">
        <v>11</v>
      </c>
      <c r="E961" s="19">
        <v>2</v>
      </c>
      <c r="F961" s="30" t="s">
        <v>855</v>
      </c>
      <c r="G961" s="28" t="s">
        <v>572</v>
      </c>
      <c r="H961" s="20">
        <v>52592755.450000003</v>
      </c>
      <c r="I961" s="21">
        <v>52592755.450000003</v>
      </c>
      <c r="J961" s="21">
        <f t="shared" si="15"/>
        <v>100</v>
      </c>
    </row>
    <row r="962" spans="1:10" s="22" customFormat="1" ht="13.2" x14ac:dyDescent="0.25">
      <c r="A962" s="15"/>
      <c r="B962" s="23" t="s">
        <v>1032</v>
      </c>
      <c r="C962" s="17" t="s">
        <v>1059</v>
      </c>
      <c r="D962" s="18">
        <v>11</v>
      </c>
      <c r="E962" s="19">
        <v>2</v>
      </c>
      <c r="F962" s="30" t="s">
        <v>1033</v>
      </c>
      <c r="G962" s="28" t="s">
        <v>0</v>
      </c>
      <c r="H962" s="20">
        <v>6380750</v>
      </c>
      <c r="I962" s="21">
        <v>636008.86</v>
      </c>
      <c r="J962" s="21">
        <f t="shared" si="15"/>
        <v>9.9700000000000006</v>
      </c>
    </row>
    <row r="963" spans="1:10" s="22" customFormat="1" ht="13.2" x14ac:dyDescent="0.25">
      <c r="A963" s="15"/>
      <c r="B963" s="23" t="s">
        <v>624</v>
      </c>
      <c r="C963" s="17" t="s">
        <v>1059</v>
      </c>
      <c r="D963" s="18">
        <v>11</v>
      </c>
      <c r="E963" s="19">
        <v>2</v>
      </c>
      <c r="F963" s="30" t="s">
        <v>1034</v>
      </c>
      <c r="G963" s="28" t="s">
        <v>0</v>
      </c>
      <c r="H963" s="20">
        <v>6380750</v>
      </c>
      <c r="I963" s="21">
        <v>636008.86</v>
      </c>
      <c r="J963" s="21">
        <f t="shared" si="15"/>
        <v>9.9700000000000006</v>
      </c>
    </row>
    <row r="964" spans="1:10" s="22" customFormat="1" ht="13.2" x14ac:dyDescent="0.25">
      <c r="A964" s="15"/>
      <c r="B964" s="24" t="s">
        <v>626</v>
      </c>
      <c r="C964" s="17" t="s">
        <v>1059</v>
      </c>
      <c r="D964" s="18">
        <v>11</v>
      </c>
      <c r="E964" s="19">
        <v>2</v>
      </c>
      <c r="F964" s="30" t="s">
        <v>1034</v>
      </c>
      <c r="G964" s="28" t="s">
        <v>627</v>
      </c>
      <c r="H964" s="20">
        <v>6380750</v>
      </c>
      <c r="I964" s="21">
        <v>636008.86</v>
      </c>
      <c r="J964" s="21">
        <f t="shared" si="15"/>
        <v>9.9700000000000006</v>
      </c>
    </row>
    <row r="965" spans="1:10" s="22" customFormat="1" ht="13.2" x14ac:dyDescent="0.25">
      <c r="A965" s="15"/>
      <c r="B965" s="25" t="s">
        <v>628</v>
      </c>
      <c r="C965" s="17" t="s">
        <v>1059</v>
      </c>
      <c r="D965" s="18">
        <v>11</v>
      </c>
      <c r="E965" s="19">
        <v>2</v>
      </c>
      <c r="F965" s="30" t="s">
        <v>1034</v>
      </c>
      <c r="G965" s="28" t="s">
        <v>629</v>
      </c>
      <c r="H965" s="20">
        <v>6380750</v>
      </c>
      <c r="I965" s="21">
        <v>636008.86</v>
      </c>
      <c r="J965" s="21">
        <f t="shared" si="15"/>
        <v>9.9700000000000006</v>
      </c>
    </row>
    <row r="966" spans="1:10" s="22" customFormat="1" ht="26.4" x14ac:dyDescent="0.25">
      <c r="A966" s="15"/>
      <c r="B966" s="23" t="s">
        <v>1035</v>
      </c>
      <c r="C966" s="17" t="s">
        <v>1059</v>
      </c>
      <c r="D966" s="18">
        <v>11</v>
      </c>
      <c r="E966" s="19">
        <v>2</v>
      </c>
      <c r="F966" s="30" t="s">
        <v>1036</v>
      </c>
      <c r="G966" s="28" t="s">
        <v>0</v>
      </c>
      <c r="H966" s="20">
        <v>15000000</v>
      </c>
      <c r="I966" s="21">
        <v>14579509.310000001</v>
      </c>
      <c r="J966" s="21">
        <f t="shared" si="15"/>
        <v>97.2</v>
      </c>
    </row>
    <row r="967" spans="1:10" s="22" customFormat="1" ht="13.2" x14ac:dyDescent="0.25">
      <c r="A967" s="15"/>
      <c r="B967" s="23" t="s">
        <v>455</v>
      </c>
      <c r="C967" s="17" t="s">
        <v>1059</v>
      </c>
      <c r="D967" s="18">
        <v>11</v>
      </c>
      <c r="E967" s="19">
        <v>2</v>
      </c>
      <c r="F967" s="30" t="s">
        <v>1037</v>
      </c>
      <c r="G967" s="28" t="s">
        <v>0</v>
      </c>
      <c r="H967" s="20">
        <v>15000000</v>
      </c>
      <c r="I967" s="21">
        <v>14579509.310000001</v>
      </c>
      <c r="J967" s="21">
        <f t="shared" si="15"/>
        <v>97.2</v>
      </c>
    </row>
    <row r="968" spans="1:10" s="22" customFormat="1" ht="26.4" x14ac:dyDescent="0.25">
      <c r="A968" s="15"/>
      <c r="B968" s="24" t="s">
        <v>513</v>
      </c>
      <c r="C968" s="17" t="s">
        <v>1059</v>
      </c>
      <c r="D968" s="18">
        <v>11</v>
      </c>
      <c r="E968" s="19">
        <v>2</v>
      </c>
      <c r="F968" s="30" t="s">
        <v>1037</v>
      </c>
      <c r="G968" s="28" t="s">
        <v>514</v>
      </c>
      <c r="H968" s="20">
        <v>15000000</v>
      </c>
      <c r="I968" s="21">
        <v>14579509.310000001</v>
      </c>
      <c r="J968" s="21">
        <f t="shared" si="15"/>
        <v>97.2</v>
      </c>
    </row>
    <row r="969" spans="1:10" s="22" customFormat="1" ht="13.2" x14ac:dyDescent="0.25">
      <c r="A969" s="15"/>
      <c r="B969" s="25" t="s">
        <v>571</v>
      </c>
      <c r="C969" s="17" t="s">
        <v>1059</v>
      </c>
      <c r="D969" s="18">
        <v>11</v>
      </c>
      <c r="E969" s="19">
        <v>2</v>
      </c>
      <c r="F969" s="30" t="s">
        <v>1037</v>
      </c>
      <c r="G969" s="28" t="s">
        <v>572</v>
      </c>
      <c r="H969" s="20">
        <v>15000000</v>
      </c>
      <c r="I969" s="21">
        <v>14579509.310000001</v>
      </c>
      <c r="J969" s="21">
        <f t="shared" si="15"/>
        <v>97.2</v>
      </c>
    </row>
    <row r="970" spans="1:10" s="22" customFormat="1" ht="13.2" x14ac:dyDescent="0.25">
      <c r="A970" s="15"/>
      <c r="B970" s="16" t="s">
        <v>1038</v>
      </c>
      <c r="C970" s="17" t="s">
        <v>1059</v>
      </c>
      <c r="D970" s="18">
        <v>11</v>
      </c>
      <c r="E970" s="19">
        <v>5</v>
      </c>
      <c r="F970" s="30" t="s">
        <v>0</v>
      </c>
      <c r="G970" s="28" t="s">
        <v>0</v>
      </c>
      <c r="H970" s="20">
        <v>17322732.220000003</v>
      </c>
      <c r="I970" s="21">
        <v>17097741.82</v>
      </c>
      <c r="J970" s="21">
        <f t="shared" si="15"/>
        <v>98.7</v>
      </c>
    </row>
    <row r="971" spans="1:10" s="22" customFormat="1" ht="26.4" x14ac:dyDescent="0.25">
      <c r="A971" s="15"/>
      <c r="B971" s="23" t="s">
        <v>843</v>
      </c>
      <c r="C971" s="17" t="s">
        <v>1059</v>
      </c>
      <c r="D971" s="18">
        <v>11</v>
      </c>
      <c r="E971" s="19">
        <v>5</v>
      </c>
      <c r="F971" s="30" t="s">
        <v>844</v>
      </c>
      <c r="G971" s="28" t="s">
        <v>0</v>
      </c>
      <c r="H971" s="20">
        <v>6441493.2800000003</v>
      </c>
      <c r="I971" s="21">
        <v>6364310.5000000009</v>
      </c>
      <c r="J971" s="21">
        <f t="shared" si="15"/>
        <v>98.8</v>
      </c>
    </row>
    <row r="972" spans="1:10" s="22" customFormat="1" ht="26.4" x14ac:dyDescent="0.25">
      <c r="A972" s="15"/>
      <c r="B972" s="23" t="s">
        <v>845</v>
      </c>
      <c r="C972" s="17" t="s">
        <v>1059</v>
      </c>
      <c r="D972" s="18">
        <v>11</v>
      </c>
      <c r="E972" s="19">
        <v>5</v>
      </c>
      <c r="F972" s="30" t="s">
        <v>846</v>
      </c>
      <c r="G972" s="28" t="s">
        <v>0</v>
      </c>
      <c r="H972" s="20">
        <v>6441493.2800000003</v>
      </c>
      <c r="I972" s="21">
        <v>6364310.5000000009</v>
      </c>
      <c r="J972" s="21">
        <f t="shared" ref="J972:J995" si="16">ROUND(I972/H972*100,2)</f>
        <v>98.8</v>
      </c>
    </row>
    <row r="973" spans="1:10" s="22" customFormat="1" ht="26.4" x14ac:dyDescent="0.25">
      <c r="A973" s="15"/>
      <c r="B973" s="23" t="s">
        <v>1039</v>
      </c>
      <c r="C973" s="17" t="s">
        <v>1059</v>
      </c>
      <c r="D973" s="18">
        <v>11</v>
      </c>
      <c r="E973" s="19">
        <v>5</v>
      </c>
      <c r="F973" s="30" t="s">
        <v>1040</v>
      </c>
      <c r="G973" s="28" t="s">
        <v>0</v>
      </c>
      <c r="H973" s="20">
        <v>6441493.2800000003</v>
      </c>
      <c r="I973" s="21">
        <v>6364310.5000000009</v>
      </c>
      <c r="J973" s="21">
        <f t="shared" si="16"/>
        <v>98.8</v>
      </c>
    </row>
    <row r="974" spans="1:10" s="22" customFormat="1" ht="13.2" x14ac:dyDescent="0.25">
      <c r="A974" s="15"/>
      <c r="B974" s="23" t="s">
        <v>410</v>
      </c>
      <c r="C974" s="17" t="s">
        <v>1059</v>
      </c>
      <c r="D974" s="18">
        <v>11</v>
      </c>
      <c r="E974" s="19">
        <v>5</v>
      </c>
      <c r="F974" s="30" t="s">
        <v>1041</v>
      </c>
      <c r="G974" s="28" t="s">
        <v>0</v>
      </c>
      <c r="H974" s="20">
        <v>6441493.2800000003</v>
      </c>
      <c r="I974" s="21">
        <v>6364310.5000000009</v>
      </c>
      <c r="J974" s="21">
        <f t="shared" si="16"/>
        <v>98.8</v>
      </c>
    </row>
    <row r="975" spans="1:10" s="22" customFormat="1" ht="39.6" x14ac:dyDescent="0.25">
      <c r="A975" s="15"/>
      <c r="B975" s="24" t="s">
        <v>405</v>
      </c>
      <c r="C975" s="17" t="s">
        <v>1059</v>
      </c>
      <c r="D975" s="18">
        <v>11</v>
      </c>
      <c r="E975" s="19">
        <v>5</v>
      </c>
      <c r="F975" s="30" t="s">
        <v>1041</v>
      </c>
      <c r="G975" s="28" t="s">
        <v>406</v>
      </c>
      <c r="H975" s="20">
        <v>6441493.2800000003</v>
      </c>
      <c r="I975" s="21">
        <v>6364310.5000000009</v>
      </c>
      <c r="J975" s="21">
        <f t="shared" si="16"/>
        <v>98.8</v>
      </c>
    </row>
    <row r="976" spans="1:10" s="22" customFormat="1" ht="13.2" x14ac:dyDescent="0.25">
      <c r="A976" s="15"/>
      <c r="B976" s="25" t="s">
        <v>407</v>
      </c>
      <c r="C976" s="17" t="s">
        <v>1059</v>
      </c>
      <c r="D976" s="18">
        <v>11</v>
      </c>
      <c r="E976" s="19">
        <v>5</v>
      </c>
      <c r="F976" s="30" t="s">
        <v>1041</v>
      </c>
      <c r="G976" s="28" t="s">
        <v>408</v>
      </c>
      <c r="H976" s="20">
        <v>6441493.2800000003</v>
      </c>
      <c r="I976" s="21">
        <v>6364310.5000000009</v>
      </c>
      <c r="J976" s="21">
        <f t="shared" si="16"/>
        <v>98.8</v>
      </c>
    </row>
    <row r="977" spans="1:10" s="22" customFormat="1" ht="13.2" x14ac:dyDescent="0.25">
      <c r="A977" s="15"/>
      <c r="B977" s="23" t="s">
        <v>401</v>
      </c>
      <c r="C977" s="17" t="s">
        <v>1059</v>
      </c>
      <c r="D977" s="18">
        <v>11</v>
      </c>
      <c r="E977" s="19">
        <v>5</v>
      </c>
      <c r="F977" s="30" t="s">
        <v>402</v>
      </c>
      <c r="G977" s="28" t="s">
        <v>0</v>
      </c>
      <c r="H977" s="20">
        <v>10881238.939999999</v>
      </c>
      <c r="I977" s="21">
        <v>10733431.32</v>
      </c>
      <c r="J977" s="21">
        <f t="shared" si="16"/>
        <v>98.64</v>
      </c>
    </row>
    <row r="978" spans="1:10" s="22" customFormat="1" ht="26.4" x14ac:dyDescent="0.25">
      <c r="A978" s="15"/>
      <c r="B978" s="23" t="s">
        <v>521</v>
      </c>
      <c r="C978" s="17" t="s">
        <v>1059</v>
      </c>
      <c r="D978" s="18">
        <v>11</v>
      </c>
      <c r="E978" s="19">
        <v>5</v>
      </c>
      <c r="F978" s="30" t="s">
        <v>522</v>
      </c>
      <c r="G978" s="28" t="s">
        <v>0</v>
      </c>
      <c r="H978" s="20">
        <v>10881238.939999999</v>
      </c>
      <c r="I978" s="21">
        <v>10733431.32</v>
      </c>
      <c r="J978" s="21">
        <f t="shared" si="16"/>
        <v>98.64</v>
      </c>
    </row>
    <row r="979" spans="1:10" s="22" customFormat="1" ht="39.6" x14ac:dyDescent="0.25">
      <c r="A979" s="15"/>
      <c r="B979" s="24" t="s">
        <v>405</v>
      </c>
      <c r="C979" s="17" t="s">
        <v>1059</v>
      </c>
      <c r="D979" s="18">
        <v>11</v>
      </c>
      <c r="E979" s="19">
        <v>5</v>
      </c>
      <c r="F979" s="30" t="s">
        <v>522</v>
      </c>
      <c r="G979" s="28" t="s">
        <v>406</v>
      </c>
      <c r="H979" s="20">
        <v>10788506.549999999</v>
      </c>
      <c r="I979" s="21">
        <v>10640832.48</v>
      </c>
      <c r="J979" s="21">
        <f t="shared" si="16"/>
        <v>98.63</v>
      </c>
    </row>
    <row r="980" spans="1:10" s="22" customFormat="1" ht="13.2" x14ac:dyDescent="0.25">
      <c r="A980" s="15"/>
      <c r="B980" s="25" t="s">
        <v>523</v>
      </c>
      <c r="C980" s="17" t="s">
        <v>1059</v>
      </c>
      <c r="D980" s="18">
        <v>11</v>
      </c>
      <c r="E980" s="19">
        <v>5</v>
      </c>
      <c r="F980" s="30" t="s">
        <v>522</v>
      </c>
      <c r="G980" s="28" t="s">
        <v>524</v>
      </c>
      <c r="H980" s="20">
        <v>10788506.549999999</v>
      </c>
      <c r="I980" s="21">
        <v>10640832.48</v>
      </c>
      <c r="J980" s="21">
        <f t="shared" si="16"/>
        <v>98.63</v>
      </c>
    </row>
    <row r="981" spans="1:10" s="22" customFormat="1" ht="13.2" x14ac:dyDescent="0.25">
      <c r="A981" s="15"/>
      <c r="B981" s="24" t="s">
        <v>412</v>
      </c>
      <c r="C981" s="17" t="s">
        <v>1059</v>
      </c>
      <c r="D981" s="18">
        <v>11</v>
      </c>
      <c r="E981" s="19">
        <v>5</v>
      </c>
      <c r="F981" s="30" t="s">
        <v>522</v>
      </c>
      <c r="G981" s="28" t="s">
        <v>413</v>
      </c>
      <c r="H981" s="20">
        <v>92732.39</v>
      </c>
      <c r="I981" s="21">
        <v>92598.84</v>
      </c>
      <c r="J981" s="21">
        <f t="shared" si="16"/>
        <v>99.86</v>
      </c>
    </row>
    <row r="982" spans="1:10" s="22" customFormat="1" ht="26.4" x14ac:dyDescent="0.25">
      <c r="A982" s="15"/>
      <c r="B982" s="25" t="s">
        <v>414</v>
      </c>
      <c r="C982" s="17" t="s">
        <v>1059</v>
      </c>
      <c r="D982" s="18">
        <v>11</v>
      </c>
      <c r="E982" s="19">
        <v>5</v>
      </c>
      <c r="F982" s="30" t="s">
        <v>522</v>
      </c>
      <c r="G982" s="28" t="s">
        <v>415</v>
      </c>
      <c r="H982" s="20">
        <v>92732.39</v>
      </c>
      <c r="I982" s="21">
        <v>92598.84</v>
      </c>
      <c r="J982" s="21">
        <f t="shared" si="16"/>
        <v>99.86</v>
      </c>
    </row>
    <row r="983" spans="1:10" s="22" customFormat="1" ht="13.2" x14ac:dyDescent="0.25">
      <c r="A983" s="15" t="s">
        <v>1073</v>
      </c>
      <c r="B983" s="16" t="s">
        <v>1042</v>
      </c>
      <c r="C983" s="17" t="s">
        <v>1059</v>
      </c>
      <c r="D983" s="18">
        <v>12</v>
      </c>
      <c r="E983" s="19" t="s">
        <v>0</v>
      </c>
      <c r="F983" s="30" t="s">
        <v>0</v>
      </c>
      <c r="G983" s="28" t="s">
        <v>0</v>
      </c>
      <c r="H983" s="20">
        <v>5236379.32</v>
      </c>
      <c r="I983" s="21">
        <v>5236379.32</v>
      </c>
      <c r="J983" s="21">
        <f t="shared" si="16"/>
        <v>100</v>
      </c>
    </row>
    <row r="984" spans="1:10" s="22" customFormat="1" ht="13.2" x14ac:dyDescent="0.25">
      <c r="A984" s="15"/>
      <c r="B984" s="16" t="s">
        <v>1043</v>
      </c>
      <c r="C984" s="17" t="s">
        <v>1059</v>
      </c>
      <c r="D984" s="18">
        <v>12</v>
      </c>
      <c r="E984" s="19">
        <v>2</v>
      </c>
      <c r="F984" s="30" t="s">
        <v>0</v>
      </c>
      <c r="G984" s="28" t="s">
        <v>0</v>
      </c>
      <c r="H984" s="20">
        <v>5236379.32</v>
      </c>
      <c r="I984" s="21">
        <v>5236379.32</v>
      </c>
      <c r="J984" s="21">
        <f t="shared" si="16"/>
        <v>100</v>
      </c>
    </row>
    <row r="985" spans="1:10" s="22" customFormat="1" ht="13.2" x14ac:dyDescent="0.25">
      <c r="A985" s="15"/>
      <c r="B985" s="23" t="s">
        <v>401</v>
      </c>
      <c r="C985" s="17" t="s">
        <v>1059</v>
      </c>
      <c r="D985" s="18">
        <v>12</v>
      </c>
      <c r="E985" s="19">
        <v>2</v>
      </c>
      <c r="F985" s="30" t="s">
        <v>402</v>
      </c>
      <c r="G985" s="28" t="s">
        <v>0</v>
      </c>
      <c r="H985" s="20">
        <v>5236379.32</v>
      </c>
      <c r="I985" s="21">
        <v>5236379.32</v>
      </c>
      <c r="J985" s="21">
        <f t="shared" si="16"/>
        <v>100</v>
      </c>
    </row>
    <row r="986" spans="1:10" s="22" customFormat="1" ht="13.2" x14ac:dyDescent="0.25">
      <c r="A986" s="15"/>
      <c r="B986" s="23" t="s">
        <v>691</v>
      </c>
      <c r="C986" s="17" t="s">
        <v>1059</v>
      </c>
      <c r="D986" s="18">
        <v>12</v>
      </c>
      <c r="E986" s="19">
        <v>2</v>
      </c>
      <c r="F986" s="30" t="s">
        <v>692</v>
      </c>
      <c r="G986" s="28" t="s">
        <v>0</v>
      </c>
      <c r="H986" s="20">
        <v>5236379.32</v>
      </c>
      <c r="I986" s="21">
        <v>5236379.32</v>
      </c>
      <c r="J986" s="21">
        <f t="shared" si="16"/>
        <v>100</v>
      </c>
    </row>
    <row r="987" spans="1:10" s="22" customFormat="1" ht="26.4" x14ac:dyDescent="0.25">
      <c r="A987" s="15"/>
      <c r="B987" s="24" t="s">
        <v>513</v>
      </c>
      <c r="C987" s="17" t="s">
        <v>1059</v>
      </c>
      <c r="D987" s="18">
        <v>12</v>
      </c>
      <c r="E987" s="19">
        <v>2</v>
      </c>
      <c r="F987" s="30" t="s">
        <v>692</v>
      </c>
      <c r="G987" s="28" t="s">
        <v>514</v>
      </c>
      <c r="H987" s="20">
        <v>5236379.32</v>
      </c>
      <c r="I987" s="21">
        <v>5236379.32</v>
      </c>
      <c r="J987" s="21">
        <f t="shared" si="16"/>
        <v>100</v>
      </c>
    </row>
    <row r="988" spans="1:10" s="22" customFormat="1" ht="13.2" x14ac:dyDescent="0.25">
      <c r="A988" s="15"/>
      <c r="B988" s="25" t="s">
        <v>571</v>
      </c>
      <c r="C988" s="17" t="s">
        <v>1059</v>
      </c>
      <c r="D988" s="18">
        <v>12</v>
      </c>
      <c r="E988" s="19">
        <v>2</v>
      </c>
      <c r="F988" s="30" t="s">
        <v>692</v>
      </c>
      <c r="G988" s="28" t="s">
        <v>572</v>
      </c>
      <c r="H988" s="20">
        <v>5236379.32</v>
      </c>
      <c r="I988" s="21">
        <v>5236379.32</v>
      </c>
      <c r="J988" s="21">
        <f t="shared" si="16"/>
        <v>100</v>
      </c>
    </row>
    <row r="989" spans="1:10" s="22" customFormat="1" ht="13.2" x14ac:dyDescent="0.25">
      <c r="A989" s="15" t="s">
        <v>1074</v>
      </c>
      <c r="B989" s="16" t="s">
        <v>1044</v>
      </c>
      <c r="C989" s="17" t="s">
        <v>1059</v>
      </c>
      <c r="D989" s="18">
        <v>13</v>
      </c>
      <c r="E989" s="19" t="s">
        <v>0</v>
      </c>
      <c r="F989" s="30" t="s">
        <v>0</v>
      </c>
      <c r="G989" s="28" t="s">
        <v>0</v>
      </c>
      <c r="H989" s="20">
        <v>4543571.99</v>
      </c>
      <c r="I989" s="21">
        <v>4543571.99</v>
      </c>
      <c r="J989" s="21">
        <f t="shared" si="16"/>
        <v>100</v>
      </c>
    </row>
    <row r="990" spans="1:10" s="22" customFormat="1" ht="13.2" x14ac:dyDescent="0.25">
      <c r="A990" s="15"/>
      <c r="B990" s="16" t="s">
        <v>1045</v>
      </c>
      <c r="C990" s="17" t="s">
        <v>1059</v>
      </c>
      <c r="D990" s="18">
        <v>13</v>
      </c>
      <c r="E990" s="19">
        <v>1</v>
      </c>
      <c r="F990" s="30" t="s">
        <v>0</v>
      </c>
      <c r="G990" s="28" t="s">
        <v>0</v>
      </c>
      <c r="H990" s="20">
        <v>4543571.99</v>
      </c>
      <c r="I990" s="21">
        <v>4543571.99</v>
      </c>
      <c r="J990" s="21">
        <f t="shared" si="16"/>
        <v>100</v>
      </c>
    </row>
    <row r="991" spans="1:10" s="22" customFormat="1" ht="13.2" x14ac:dyDescent="0.25">
      <c r="A991" s="15"/>
      <c r="B991" s="23" t="s">
        <v>401</v>
      </c>
      <c r="C991" s="17" t="s">
        <v>1059</v>
      </c>
      <c r="D991" s="18">
        <v>13</v>
      </c>
      <c r="E991" s="19">
        <v>1</v>
      </c>
      <c r="F991" s="30" t="s">
        <v>402</v>
      </c>
      <c r="G991" s="28" t="s">
        <v>0</v>
      </c>
      <c r="H991" s="20">
        <v>4543571.99</v>
      </c>
      <c r="I991" s="21">
        <v>4543571.99</v>
      </c>
      <c r="J991" s="21">
        <f t="shared" si="16"/>
        <v>100</v>
      </c>
    </row>
    <row r="992" spans="1:10" s="22" customFormat="1" ht="13.2" x14ac:dyDescent="0.25">
      <c r="A992" s="15"/>
      <c r="B992" s="23" t="s">
        <v>1046</v>
      </c>
      <c r="C992" s="17" t="s">
        <v>1059</v>
      </c>
      <c r="D992" s="18">
        <v>13</v>
      </c>
      <c r="E992" s="19">
        <v>1</v>
      </c>
      <c r="F992" s="30" t="s">
        <v>1047</v>
      </c>
      <c r="G992" s="28" t="s">
        <v>0</v>
      </c>
      <c r="H992" s="20">
        <v>4543571.99</v>
      </c>
      <c r="I992" s="21">
        <v>4543571.99</v>
      </c>
      <c r="J992" s="21">
        <f t="shared" si="16"/>
        <v>100</v>
      </c>
    </row>
    <row r="993" spans="1:10" s="22" customFormat="1" ht="13.2" x14ac:dyDescent="0.25">
      <c r="A993" s="15"/>
      <c r="B993" s="24" t="s">
        <v>1048</v>
      </c>
      <c r="C993" s="17" t="s">
        <v>1059</v>
      </c>
      <c r="D993" s="18">
        <v>13</v>
      </c>
      <c r="E993" s="19">
        <v>1</v>
      </c>
      <c r="F993" s="30" t="s">
        <v>1047</v>
      </c>
      <c r="G993" s="28" t="s">
        <v>1049</v>
      </c>
      <c r="H993" s="20">
        <v>4543571.99</v>
      </c>
      <c r="I993" s="21">
        <v>4543571.99</v>
      </c>
      <c r="J993" s="21">
        <f t="shared" si="16"/>
        <v>100</v>
      </c>
    </row>
    <row r="994" spans="1:10" s="22" customFormat="1" ht="13.2" x14ac:dyDescent="0.25">
      <c r="A994" s="15"/>
      <c r="B994" s="25" t="s">
        <v>1050</v>
      </c>
      <c r="C994" s="17" t="s">
        <v>1059</v>
      </c>
      <c r="D994" s="18">
        <v>13</v>
      </c>
      <c r="E994" s="19">
        <v>1</v>
      </c>
      <c r="F994" s="30" t="s">
        <v>1047</v>
      </c>
      <c r="G994" s="28" t="s">
        <v>1051</v>
      </c>
      <c r="H994" s="20">
        <v>4543571.99</v>
      </c>
      <c r="I994" s="21">
        <v>4543571.99</v>
      </c>
      <c r="J994" s="21">
        <f t="shared" si="16"/>
        <v>100</v>
      </c>
    </row>
    <row r="995" spans="1:10" s="22" customFormat="1" ht="13.2" x14ac:dyDescent="0.25">
      <c r="A995" s="15"/>
      <c r="B995" s="31" t="s">
        <v>1055</v>
      </c>
      <c r="C995" s="26"/>
      <c r="D995" s="26"/>
      <c r="E995" s="26"/>
      <c r="F995" s="29"/>
      <c r="G995" s="29"/>
      <c r="H995" s="21">
        <v>1524840356.8100009</v>
      </c>
      <c r="I995" s="21">
        <v>1492449969.8199997</v>
      </c>
      <c r="J995" s="21">
        <f t="shared" si="16"/>
        <v>97.88</v>
      </c>
    </row>
  </sheetData>
  <autoFilter ref="B9:K995"/>
  <mergeCells count="3">
    <mergeCell ref="H1:J1"/>
    <mergeCell ref="H2:J2"/>
    <mergeCell ref="H3:J3"/>
  </mergeCells>
  <pageMargins left="1.1811023622047245" right="0.39370078740157483" top="0.39370078740157483" bottom="0.78740157480314965" header="0.31496062992125984" footer="0.31496062992125984"/>
  <pageSetup paperSize="9" scale="54" firstPageNumber="7" fitToHeight="0" orientation="portrait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view="pageLayout" topLeftCell="A61" zoomScale="80" zoomScaleNormal="100" zoomScalePageLayoutView="80" workbookViewId="0">
      <selection activeCell="A19" sqref="A19"/>
    </sheetView>
  </sheetViews>
  <sheetFormatPr defaultColWidth="9.109375" defaultRowHeight="18" x14ac:dyDescent="0.35"/>
  <cols>
    <col min="1" max="1" width="101" style="9" customWidth="1"/>
    <col min="2" max="2" width="5" style="9" customWidth="1"/>
    <col min="3" max="3" width="6" style="9" customWidth="1"/>
    <col min="4" max="5" width="14.88671875" style="9" customWidth="1"/>
    <col min="6" max="6" width="11.5546875" style="9" customWidth="1"/>
    <col min="7" max="16384" width="9.109375" style="9"/>
  </cols>
  <sheetData>
    <row r="1" spans="1:6" x14ac:dyDescent="0.35">
      <c r="C1" s="55"/>
      <c r="D1" s="103" t="s">
        <v>1052</v>
      </c>
      <c r="E1" s="103"/>
      <c r="F1" s="103"/>
    </row>
    <row r="2" spans="1:6" x14ac:dyDescent="0.35">
      <c r="C2" s="55"/>
      <c r="D2" s="102" t="s">
        <v>1088</v>
      </c>
      <c r="E2" s="102"/>
      <c r="F2" s="102"/>
    </row>
    <row r="3" spans="1:6" x14ac:dyDescent="0.35">
      <c r="C3" s="55"/>
      <c r="D3" s="104" t="s">
        <v>1086</v>
      </c>
      <c r="E3" s="104"/>
      <c r="F3" s="104"/>
    </row>
    <row r="6" spans="1:6" x14ac:dyDescent="0.35">
      <c r="A6" s="105" t="s">
        <v>1053</v>
      </c>
      <c r="B6" s="105"/>
      <c r="C6" s="105"/>
      <c r="D6" s="105"/>
      <c r="E6" s="105"/>
      <c r="F6" s="105"/>
    </row>
    <row r="8" spans="1:6" x14ac:dyDescent="0.35">
      <c r="F8" s="10" t="s">
        <v>235</v>
      </c>
    </row>
    <row r="9" spans="1:6" s="54" customFormat="1" ht="87" customHeight="1" x14ac:dyDescent="0.25">
      <c r="A9" s="51" t="s">
        <v>397</v>
      </c>
      <c r="B9" s="52" t="s">
        <v>1061</v>
      </c>
      <c r="C9" s="52" t="s">
        <v>1054</v>
      </c>
      <c r="D9" s="51" t="s">
        <v>398</v>
      </c>
      <c r="E9" s="51" t="s">
        <v>84</v>
      </c>
      <c r="F9" s="51" t="s">
        <v>1060</v>
      </c>
    </row>
    <row r="10" spans="1:6" s="22" customFormat="1" ht="13.2" x14ac:dyDescent="0.25">
      <c r="A10" s="16" t="s">
        <v>399</v>
      </c>
      <c r="B10" s="18">
        <v>1</v>
      </c>
      <c r="C10" s="19" t="s">
        <v>0</v>
      </c>
      <c r="D10" s="20">
        <v>189659934.53</v>
      </c>
      <c r="E10" s="21">
        <v>186436889.69999999</v>
      </c>
      <c r="F10" s="21">
        <f>ROUND(E10/D10*100,2)</f>
        <v>98.3</v>
      </c>
    </row>
    <row r="11" spans="1:6" s="22" customFormat="1" ht="13.2" x14ac:dyDescent="0.25">
      <c r="A11" s="16" t="s">
        <v>400</v>
      </c>
      <c r="B11" s="18">
        <v>1</v>
      </c>
      <c r="C11" s="19">
        <v>2</v>
      </c>
      <c r="D11" s="20">
        <v>2797266.46</v>
      </c>
      <c r="E11" s="21">
        <v>2797200.6300000004</v>
      </c>
      <c r="F11" s="21">
        <f t="shared" ref="F11:F57" si="0">ROUND(E11/D11*100,2)</f>
        <v>100</v>
      </c>
    </row>
    <row r="12" spans="1:6" s="22" customFormat="1" ht="26.4" x14ac:dyDescent="0.25">
      <c r="A12" s="16" t="s">
        <v>409</v>
      </c>
      <c r="B12" s="18">
        <v>1</v>
      </c>
      <c r="C12" s="19">
        <v>3</v>
      </c>
      <c r="D12" s="20">
        <v>10210463.98</v>
      </c>
      <c r="E12" s="21">
        <v>10210463.98</v>
      </c>
      <c r="F12" s="21">
        <f t="shared" si="0"/>
        <v>100</v>
      </c>
    </row>
    <row r="13" spans="1:6" s="22" customFormat="1" ht="26.4" x14ac:dyDescent="0.25">
      <c r="A13" s="16" t="s">
        <v>422</v>
      </c>
      <c r="B13" s="18">
        <v>1</v>
      </c>
      <c r="C13" s="19">
        <v>4</v>
      </c>
      <c r="D13" s="20">
        <v>42615532.18</v>
      </c>
      <c r="E13" s="21">
        <v>41441980.110000007</v>
      </c>
      <c r="F13" s="21">
        <f t="shared" si="0"/>
        <v>97.25</v>
      </c>
    </row>
    <row r="14" spans="1:6" s="22" customFormat="1" ht="13.2" x14ac:dyDescent="0.25">
      <c r="A14" s="16" t="s">
        <v>441</v>
      </c>
      <c r="B14" s="18">
        <v>1</v>
      </c>
      <c r="C14" s="19">
        <v>5</v>
      </c>
      <c r="D14" s="20">
        <v>24800</v>
      </c>
      <c r="E14" s="21">
        <v>24800</v>
      </c>
      <c r="F14" s="21">
        <f t="shared" si="0"/>
        <v>100</v>
      </c>
    </row>
    <row r="15" spans="1:6" s="22" customFormat="1" ht="26.4" x14ac:dyDescent="0.25">
      <c r="A15" s="16" t="s">
        <v>444</v>
      </c>
      <c r="B15" s="18">
        <v>1</v>
      </c>
      <c r="C15" s="19">
        <v>6</v>
      </c>
      <c r="D15" s="20">
        <v>26910926.510000002</v>
      </c>
      <c r="E15" s="21">
        <v>26733121.869999997</v>
      </c>
      <c r="F15" s="21">
        <f t="shared" si="0"/>
        <v>99.34</v>
      </c>
    </row>
    <row r="16" spans="1:6" s="22" customFormat="1" ht="13.2" x14ac:dyDescent="0.25">
      <c r="A16" s="16" t="s">
        <v>447</v>
      </c>
      <c r="B16" s="18">
        <v>1</v>
      </c>
      <c r="C16" s="19">
        <v>11</v>
      </c>
      <c r="D16" s="20">
        <v>1273312.3700000001</v>
      </c>
      <c r="E16" s="21">
        <v>0</v>
      </c>
      <c r="F16" s="21">
        <f t="shared" si="0"/>
        <v>0</v>
      </c>
    </row>
    <row r="17" spans="1:6" s="22" customFormat="1" ht="13.2" x14ac:dyDescent="0.25">
      <c r="A17" s="16" t="s">
        <v>452</v>
      </c>
      <c r="B17" s="18">
        <v>1</v>
      </c>
      <c r="C17" s="19">
        <v>13</v>
      </c>
      <c r="D17" s="20">
        <v>105827633.03</v>
      </c>
      <c r="E17" s="21">
        <v>105229323.11</v>
      </c>
      <c r="F17" s="21">
        <f t="shared" si="0"/>
        <v>99.43</v>
      </c>
    </row>
    <row r="18" spans="1:6" s="22" customFormat="1" ht="13.2" x14ac:dyDescent="0.25">
      <c r="A18" s="16" t="s">
        <v>533</v>
      </c>
      <c r="B18" s="18">
        <v>2</v>
      </c>
      <c r="C18" s="19" t="s">
        <v>0</v>
      </c>
      <c r="D18" s="20">
        <v>2307284.7600000002</v>
      </c>
      <c r="E18" s="21">
        <v>2160074.91</v>
      </c>
      <c r="F18" s="21">
        <f t="shared" si="0"/>
        <v>93.62</v>
      </c>
    </row>
    <row r="19" spans="1:6" s="22" customFormat="1" ht="13.2" x14ac:dyDescent="0.25">
      <c r="A19" s="16" t="s">
        <v>534</v>
      </c>
      <c r="B19" s="18">
        <v>2</v>
      </c>
      <c r="C19" s="19">
        <v>3</v>
      </c>
      <c r="D19" s="20">
        <v>2307284.7600000002</v>
      </c>
      <c r="E19" s="21">
        <v>2160074.91</v>
      </c>
      <c r="F19" s="21">
        <f t="shared" si="0"/>
        <v>93.62</v>
      </c>
    </row>
    <row r="20" spans="1:6" s="22" customFormat="1" ht="13.2" x14ac:dyDescent="0.25">
      <c r="A20" s="16" t="s">
        <v>537</v>
      </c>
      <c r="B20" s="18">
        <v>3</v>
      </c>
      <c r="C20" s="19" t="s">
        <v>0</v>
      </c>
      <c r="D20" s="20">
        <v>19957212.970000003</v>
      </c>
      <c r="E20" s="21">
        <v>19537059.380000003</v>
      </c>
      <c r="F20" s="21">
        <f t="shared" si="0"/>
        <v>97.89</v>
      </c>
    </row>
    <row r="21" spans="1:6" s="22" customFormat="1" ht="13.2" x14ac:dyDescent="0.25">
      <c r="A21" s="16" t="s">
        <v>538</v>
      </c>
      <c r="B21" s="18">
        <v>3</v>
      </c>
      <c r="C21" s="19">
        <v>4</v>
      </c>
      <c r="D21" s="20">
        <v>2866900</v>
      </c>
      <c r="E21" s="21">
        <v>2866900</v>
      </c>
      <c r="F21" s="21">
        <f t="shared" si="0"/>
        <v>100</v>
      </c>
    </row>
    <row r="22" spans="1:6" s="22" customFormat="1" ht="13.2" x14ac:dyDescent="0.25">
      <c r="A22" s="16" t="s">
        <v>543</v>
      </c>
      <c r="B22" s="18">
        <v>3</v>
      </c>
      <c r="C22" s="19">
        <v>9</v>
      </c>
      <c r="D22" s="20">
        <v>15837564.399999999</v>
      </c>
      <c r="E22" s="21">
        <v>15418500.069999998</v>
      </c>
      <c r="F22" s="21">
        <f t="shared" si="0"/>
        <v>97.35</v>
      </c>
    </row>
    <row r="23" spans="1:6" s="22" customFormat="1" ht="13.2" x14ac:dyDescent="0.25">
      <c r="A23" s="16" t="s">
        <v>563</v>
      </c>
      <c r="B23" s="18">
        <v>3</v>
      </c>
      <c r="C23" s="19">
        <v>14</v>
      </c>
      <c r="D23" s="20">
        <v>1252748.57</v>
      </c>
      <c r="E23" s="21">
        <v>1251659.31</v>
      </c>
      <c r="F23" s="21">
        <f t="shared" si="0"/>
        <v>99.91</v>
      </c>
    </row>
    <row r="24" spans="1:6" s="22" customFormat="1" ht="13.2" x14ac:dyDescent="0.25">
      <c r="A24" s="16" t="s">
        <v>590</v>
      </c>
      <c r="B24" s="18">
        <v>4</v>
      </c>
      <c r="C24" s="19" t="s">
        <v>0</v>
      </c>
      <c r="D24" s="20">
        <v>105804628.73999999</v>
      </c>
      <c r="E24" s="21">
        <v>102955924.25999998</v>
      </c>
      <c r="F24" s="21">
        <f t="shared" si="0"/>
        <v>97.31</v>
      </c>
    </row>
    <row r="25" spans="1:6" s="22" customFormat="1" ht="13.2" x14ac:dyDescent="0.25">
      <c r="A25" s="16" t="s">
        <v>591</v>
      </c>
      <c r="B25" s="18">
        <v>4</v>
      </c>
      <c r="C25" s="19">
        <v>1</v>
      </c>
      <c r="D25" s="20">
        <v>11838715.079999998</v>
      </c>
      <c r="E25" s="21">
        <v>11732754.859999999</v>
      </c>
      <c r="F25" s="21">
        <f t="shared" si="0"/>
        <v>99.1</v>
      </c>
    </row>
    <row r="26" spans="1:6" s="22" customFormat="1" ht="13.2" x14ac:dyDescent="0.25">
      <c r="A26" s="16" t="s">
        <v>594</v>
      </c>
      <c r="B26" s="18">
        <v>4</v>
      </c>
      <c r="C26" s="19">
        <v>5</v>
      </c>
      <c r="D26" s="20">
        <v>5890000</v>
      </c>
      <c r="E26" s="21">
        <v>5889610</v>
      </c>
      <c r="F26" s="21">
        <f t="shared" si="0"/>
        <v>99.99</v>
      </c>
    </row>
    <row r="27" spans="1:6" s="22" customFormat="1" ht="13.2" x14ac:dyDescent="0.25">
      <c r="A27" s="16" t="s">
        <v>611</v>
      </c>
      <c r="B27" s="18">
        <v>4</v>
      </c>
      <c r="C27" s="19">
        <v>8</v>
      </c>
      <c r="D27" s="20">
        <v>11188352.949999999</v>
      </c>
      <c r="E27" s="21">
        <v>11128444.800000001</v>
      </c>
      <c r="F27" s="21">
        <f t="shared" si="0"/>
        <v>99.46</v>
      </c>
    </row>
    <row r="28" spans="1:6" s="22" customFormat="1" ht="13.2" x14ac:dyDescent="0.25">
      <c r="A28" s="16" t="s">
        <v>619</v>
      </c>
      <c r="B28" s="18">
        <v>4</v>
      </c>
      <c r="C28" s="19">
        <v>9</v>
      </c>
      <c r="D28" s="20">
        <v>40229359.200000003</v>
      </c>
      <c r="E28" s="21">
        <v>40020078.57</v>
      </c>
      <c r="F28" s="21">
        <f t="shared" si="0"/>
        <v>99.48</v>
      </c>
    </row>
    <row r="29" spans="1:6" s="22" customFormat="1" ht="13.2" x14ac:dyDescent="0.25">
      <c r="A29" s="16" t="s">
        <v>641</v>
      </c>
      <c r="B29" s="18">
        <v>4</v>
      </c>
      <c r="C29" s="19">
        <v>12</v>
      </c>
      <c r="D29" s="20">
        <v>36658201.509999998</v>
      </c>
      <c r="E29" s="21">
        <v>34185036.029999994</v>
      </c>
      <c r="F29" s="21">
        <f t="shared" si="0"/>
        <v>93.25</v>
      </c>
    </row>
    <row r="30" spans="1:6" s="22" customFormat="1" ht="13.2" x14ac:dyDescent="0.25">
      <c r="A30" s="16" t="s">
        <v>699</v>
      </c>
      <c r="B30" s="18">
        <v>5</v>
      </c>
      <c r="C30" s="19" t="s">
        <v>0</v>
      </c>
      <c r="D30" s="20">
        <v>202635178.62000003</v>
      </c>
      <c r="E30" s="21">
        <v>197632806.75000003</v>
      </c>
      <c r="F30" s="21">
        <f t="shared" si="0"/>
        <v>97.53</v>
      </c>
    </row>
    <row r="31" spans="1:6" s="22" customFormat="1" ht="13.2" x14ac:dyDescent="0.25">
      <c r="A31" s="16" t="s">
        <v>700</v>
      </c>
      <c r="B31" s="18">
        <v>5</v>
      </c>
      <c r="C31" s="19">
        <v>1</v>
      </c>
      <c r="D31" s="20">
        <v>113490712.22</v>
      </c>
      <c r="E31" s="21">
        <v>108701174.15000001</v>
      </c>
      <c r="F31" s="21">
        <f t="shared" si="0"/>
        <v>95.78</v>
      </c>
    </row>
    <row r="32" spans="1:6" s="22" customFormat="1" ht="13.2" x14ac:dyDescent="0.25">
      <c r="A32" s="16" t="s">
        <v>720</v>
      </c>
      <c r="B32" s="18">
        <v>5</v>
      </c>
      <c r="C32" s="19">
        <v>2</v>
      </c>
      <c r="D32" s="20">
        <v>33073871.729999997</v>
      </c>
      <c r="E32" s="21">
        <v>33073324.43</v>
      </c>
      <c r="F32" s="21">
        <f t="shared" si="0"/>
        <v>100</v>
      </c>
    </row>
    <row r="33" spans="1:6" s="22" customFormat="1" ht="13.2" x14ac:dyDescent="0.25">
      <c r="A33" s="16" t="s">
        <v>736</v>
      </c>
      <c r="B33" s="18">
        <v>5</v>
      </c>
      <c r="C33" s="19">
        <v>3</v>
      </c>
      <c r="D33" s="20">
        <v>48647581.339999996</v>
      </c>
      <c r="E33" s="21">
        <v>48558329.32</v>
      </c>
      <c r="F33" s="21">
        <f t="shared" si="0"/>
        <v>99.82</v>
      </c>
    </row>
    <row r="34" spans="1:6" s="22" customFormat="1" ht="13.2" x14ac:dyDescent="0.25">
      <c r="A34" s="16" t="s">
        <v>776</v>
      </c>
      <c r="B34" s="18">
        <v>5</v>
      </c>
      <c r="C34" s="19">
        <v>5</v>
      </c>
      <c r="D34" s="20">
        <v>7423013.3300000001</v>
      </c>
      <c r="E34" s="21">
        <v>7299978.8499999996</v>
      </c>
      <c r="F34" s="21">
        <f t="shared" si="0"/>
        <v>98.34</v>
      </c>
    </row>
    <row r="35" spans="1:6" s="22" customFormat="1" ht="13.2" x14ac:dyDescent="0.25">
      <c r="A35" s="16" t="s">
        <v>789</v>
      </c>
      <c r="B35" s="18">
        <v>6</v>
      </c>
      <c r="C35" s="19" t="s">
        <v>0</v>
      </c>
      <c r="D35" s="20">
        <v>226687.63</v>
      </c>
      <c r="E35" s="21">
        <v>226687.63</v>
      </c>
      <c r="F35" s="21">
        <f t="shared" si="0"/>
        <v>100</v>
      </c>
    </row>
    <row r="36" spans="1:6" s="22" customFormat="1" ht="13.2" x14ac:dyDescent="0.25">
      <c r="A36" s="16" t="s">
        <v>790</v>
      </c>
      <c r="B36" s="18">
        <v>6</v>
      </c>
      <c r="C36" s="19">
        <v>5</v>
      </c>
      <c r="D36" s="20">
        <v>226687.63</v>
      </c>
      <c r="E36" s="21">
        <v>226687.63</v>
      </c>
      <c r="F36" s="21">
        <f t="shared" si="0"/>
        <v>100</v>
      </c>
    </row>
    <row r="37" spans="1:6" s="22" customFormat="1" ht="13.2" x14ac:dyDescent="0.25">
      <c r="A37" s="16" t="s">
        <v>796</v>
      </c>
      <c r="B37" s="18">
        <v>7</v>
      </c>
      <c r="C37" s="19" t="s">
        <v>0</v>
      </c>
      <c r="D37" s="20">
        <v>672398175.50000012</v>
      </c>
      <c r="E37" s="21">
        <v>667755754.53999996</v>
      </c>
      <c r="F37" s="21">
        <f t="shared" si="0"/>
        <v>99.31</v>
      </c>
    </row>
    <row r="38" spans="1:6" s="22" customFormat="1" ht="13.2" x14ac:dyDescent="0.25">
      <c r="A38" s="16" t="s">
        <v>797</v>
      </c>
      <c r="B38" s="18">
        <v>7</v>
      </c>
      <c r="C38" s="19">
        <v>1</v>
      </c>
      <c r="D38" s="20">
        <v>227615239.43000001</v>
      </c>
      <c r="E38" s="21">
        <v>227613747.43000001</v>
      </c>
      <c r="F38" s="21">
        <f t="shared" si="0"/>
        <v>100</v>
      </c>
    </row>
    <row r="39" spans="1:6" s="22" customFormat="1" ht="13.2" x14ac:dyDescent="0.25">
      <c r="A39" s="16" t="s">
        <v>819</v>
      </c>
      <c r="B39" s="18">
        <v>7</v>
      </c>
      <c r="C39" s="19">
        <v>2</v>
      </c>
      <c r="D39" s="20">
        <v>399334093.36000007</v>
      </c>
      <c r="E39" s="21">
        <v>394960601.63000005</v>
      </c>
      <c r="F39" s="21">
        <f t="shared" si="0"/>
        <v>98.9</v>
      </c>
    </row>
    <row r="40" spans="1:6" s="22" customFormat="1" ht="13.2" x14ac:dyDescent="0.25">
      <c r="A40" s="16" t="s">
        <v>871</v>
      </c>
      <c r="B40" s="18">
        <v>7</v>
      </c>
      <c r="C40" s="19">
        <v>7</v>
      </c>
      <c r="D40" s="20">
        <v>10597994.850000001</v>
      </c>
      <c r="E40" s="21">
        <v>10596643.570000002</v>
      </c>
      <c r="F40" s="21">
        <f t="shared" si="0"/>
        <v>99.99</v>
      </c>
    </row>
    <row r="41" spans="1:6" s="22" customFormat="1" ht="13.2" x14ac:dyDescent="0.25">
      <c r="A41" s="16" t="s">
        <v>900</v>
      </c>
      <c r="B41" s="18">
        <v>7</v>
      </c>
      <c r="C41" s="19">
        <v>9</v>
      </c>
      <c r="D41" s="20">
        <v>34850847.860000007</v>
      </c>
      <c r="E41" s="21">
        <v>34584761.910000004</v>
      </c>
      <c r="F41" s="21">
        <f t="shared" si="0"/>
        <v>99.24</v>
      </c>
    </row>
    <row r="42" spans="1:6" s="22" customFormat="1" ht="13.2" x14ac:dyDescent="0.25">
      <c r="A42" s="16" t="s">
        <v>912</v>
      </c>
      <c r="B42" s="18">
        <v>8</v>
      </c>
      <c r="C42" s="19" t="s">
        <v>0</v>
      </c>
      <c r="D42" s="20">
        <v>68836608.719999999</v>
      </c>
      <c r="E42" s="21">
        <v>61172923.460000008</v>
      </c>
      <c r="F42" s="21">
        <f t="shared" si="0"/>
        <v>88.87</v>
      </c>
    </row>
    <row r="43" spans="1:6" s="22" customFormat="1" ht="13.2" x14ac:dyDescent="0.25">
      <c r="A43" s="16" t="s">
        <v>913</v>
      </c>
      <c r="B43" s="18">
        <v>8</v>
      </c>
      <c r="C43" s="19">
        <v>1</v>
      </c>
      <c r="D43" s="20">
        <v>56060146.460000001</v>
      </c>
      <c r="E43" s="21">
        <v>48531176.310000002</v>
      </c>
      <c r="F43" s="21">
        <f t="shared" si="0"/>
        <v>86.57</v>
      </c>
    </row>
    <row r="44" spans="1:6" s="22" customFormat="1" ht="13.2" x14ac:dyDescent="0.25">
      <c r="A44" s="16" t="s">
        <v>977</v>
      </c>
      <c r="B44" s="18">
        <v>8</v>
      </c>
      <c r="C44" s="19">
        <v>4</v>
      </c>
      <c r="D44" s="20">
        <v>12776462.259999998</v>
      </c>
      <c r="E44" s="21">
        <v>12641747.15</v>
      </c>
      <c r="F44" s="21">
        <f t="shared" si="0"/>
        <v>98.95</v>
      </c>
    </row>
    <row r="45" spans="1:6" s="22" customFormat="1" ht="13.2" x14ac:dyDescent="0.25">
      <c r="A45" s="16" t="s">
        <v>986</v>
      </c>
      <c r="B45" s="18">
        <v>10</v>
      </c>
      <c r="C45" s="19" t="s">
        <v>0</v>
      </c>
      <c r="D45" s="20">
        <v>160438456.36000004</v>
      </c>
      <c r="E45" s="21">
        <v>158385882.43999997</v>
      </c>
      <c r="F45" s="21">
        <f t="shared" si="0"/>
        <v>98.72</v>
      </c>
    </row>
    <row r="46" spans="1:6" s="22" customFormat="1" ht="13.2" x14ac:dyDescent="0.25">
      <c r="A46" s="16" t="s">
        <v>987</v>
      </c>
      <c r="B46" s="18">
        <v>10</v>
      </c>
      <c r="C46" s="19">
        <v>1</v>
      </c>
      <c r="D46" s="20">
        <v>2932386.47</v>
      </c>
      <c r="E46" s="21">
        <v>2932386.47</v>
      </c>
      <c r="F46" s="21">
        <f t="shared" si="0"/>
        <v>100</v>
      </c>
    </row>
    <row r="47" spans="1:6" s="22" customFormat="1" ht="13.2" x14ac:dyDescent="0.25">
      <c r="A47" s="16" t="s">
        <v>990</v>
      </c>
      <c r="B47" s="18">
        <v>10</v>
      </c>
      <c r="C47" s="19">
        <v>3</v>
      </c>
      <c r="D47" s="20">
        <v>118776225.02</v>
      </c>
      <c r="E47" s="21">
        <v>117537934.59</v>
      </c>
      <c r="F47" s="21">
        <f t="shared" si="0"/>
        <v>98.96</v>
      </c>
    </row>
    <row r="48" spans="1:6" s="22" customFormat="1" ht="13.2" x14ac:dyDescent="0.25">
      <c r="A48" s="16" t="s">
        <v>1019</v>
      </c>
      <c r="B48" s="18">
        <v>10</v>
      </c>
      <c r="C48" s="19">
        <v>4</v>
      </c>
      <c r="D48" s="20">
        <v>23763929</v>
      </c>
      <c r="E48" s="21">
        <v>23317880.57</v>
      </c>
      <c r="F48" s="21">
        <f t="shared" si="0"/>
        <v>98.12</v>
      </c>
    </row>
    <row r="49" spans="1:6" s="22" customFormat="1" ht="13.2" x14ac:dyDescent="0.25">
      <c r="A49" s="16" t="s">
        <v>1024</v>
      </c>
      <c r="B49" s="18">
        <v>10</v>
      </c>
      <c r="C49" s="19">
        <v>6</v>
      </c>
      <c r="D49" s="20">
        <v>14965915.869999997</v>
      </c>
      <c r="E49" s="21">
        <v>14597680.809999999</v>
      </c>
      <c r="F49" s="21">
        <f t="shared" si="0"/>
        <v>97.54</v>
      </c>
    </row>
    <row r="50" spans="1:6" s="22" customFormat="1" ht="13.2" x14ac:dyDescent="0.25">
      <c r="A50" s="16" t="s">
        <v>1027</v>
      </c>
      <c r="B50" s="18">
        <v>11</v>
      </c>
      <c r="C50" s="19" t="s">
        <v>0</v>
      </c>
      <c r="D50" s="20">
        <v>92796237.670000002</v>
      </c>
      <c r="E50" s="21">
        <v>86406015.439999998</v>
      </c>
      <c r="F50" s="21">
        <f t="shared" si="0"/>
        <v>93.11</v>
      </c>
    </row>
    <row r="51" spans="1:6" s="22" customFormat="1" ht="13.2" x14ac:dyDescent="0.25">
      <c r="A51" s="16" t="s">
        <v>1028</v>
      </c>
      <c r="B51" s="18">
        <v>11</v>
      </c>
      <c r="C51" s="19">
        <v>2</v>
      </c>
      <c r="D51" s="20">
        <v>75473505.450000003</v>
      </c>
      <c r="E51" s="21">
        <v>69308273.620000005</v>
      </c>
      <c r="F51" s="21">
        <f t="shared" si="0"/>
        <v>91.83</v>
      </c>
    </row>
    <row r="52" spans="1:6" s="22" customFormat="1" ht="13.2" x14ac:dyDescent="0.25">
      <c r="A52" s="16" t="s">
        <v>1038</v>
      </c>
      <c r="B52" s="18">
        <v>11</v>
      </c>
      <c r="C52" s="19">
        <v>5</v>
      </c>
      <c r="D52" s="20">
        <v>17322732.220000003</v>
      </c>
      <c r="E52" s="21">
        <v>17097741.82</v>
      </c>
      <c r="F52" s="21">
        <f t="shared" si="0"/>
        <v>98.7</v>
      </c>
    </row>
    <row r="53" spans="1:6" s="22" customFormat="1" ht="13.2" x14ac:dyDescent="0.25">
      <c r="A53" s="16" t="s">
        <v>1042</v>
      </c>
      <c r="B53" s="18">
        <v>12</v>
      </c>
      <c r="C53" s="19" t="s">
        <v>0</v>
      </c>
      <c r="D53" s="20">
        <v>5236379.32</v>
      </c>
      <c r="E53" s="21">
        <v>5236379.32</v>
      </c>
      <c r="F53" s="21">
        <f t="shared" si="0"/>
        <v>100</v>
      </c>
    </row>
    <row r="54" spans="1:6" s="22" customFormat="1" ht="13.2" x14ac:dyDescent="0.25">
      <c r="A54" s="16" t="s">
        <v>1043</v>
      </c>
      <c r="B54" s="18">
        <v>12</v>
      </c>
      <c r="C54" s="19">
        <v>2</v>
      </c>
      <c r="D54" s="20">
        <v>5236379.32</v>
      </c>
      <c r="E54" s="21">
        <v>5236379.32</v>
      </c>
      <c r="F54" s="21">
        <f t="shared" si="0"/>
        <v>100</v>
      </c>
    </row>
    <row r="55" spans="1:6" s="22" customFormat="1" ht="13.2" x14ac:dyDescent="0.25">
      <c r="A55" s="16" t="s">
        <v>1044</v>
      </c>
      <c r="B55" s="18">
        <v>13</v>
      </c>
      <c r="C55" s="19" t="s">
        <v>0</v>
      </c>
      <c r="D55" s="20">
        <v>4543571.99</v>
      </c>
      <c r="E55" s="21">
        <v>4543571.99</v>
      </c>
      <c r="F55" s="21">
        <f t="shared" si="0"/>
        <v>100</v>
      </c>
    </row>
    <row r="56" spans="1:6" s="22" customFormat="1" ht="13.2" x14ac:dyDescent="0.25">
      <c r="A56" s="16" t="s">
        <v>1045</v>
      </c>
      <c r="B56" s="18">
        <v>13</v>
      </c>
      <c r="C56" s="19">
        <v>1</v>
      </c>
      <c r="D56" s="20">
        <v>4543571.99</v>
      </c>
      <c r="E56" s="21">
        <v>4543571.99</v>
      </c>
      <c r="F56" s="21">
        <f t="shared" si="0"/>
        <v>100</v>
      </c>
    </row>
    <row r="57" spans="1:6" s="22" customFormat="1" ht="13.2" x14ac:dyDescent="0.25">
      <c r="A57" s="32" t="s">
        <v>1055</v>
      </c>
      <c r="B57" s="26"/>
      <c r="C57" s="26"/>
      <c r="D57" s="21">
        <v>1524840356.8100009</v>
      </c>
      <c r="E57" s="21">
        <v>1492449969.8199997</v>
      </c>
      <c r="F57" s="21">
        <f t="shared" si="0"/>
        <v>97.88</v>
      </c>
    </row>
  </sheetData>
  <autoFilter ref="A9:G57"/>
  <mergeCells count="4">
    <mergeCell ref="A6:F6"/>
    <mergeCell ref="D1:F1"/>
    <mergeCell ref="D2:F2"/>
    <mergeCell ref="D3:F3"/>
  </mergeCells>
  <pageMargins left="1.1811023622047245" right="0.39370078740157483" top="0.39370078740157483" bottom="0.78740157480314965" header="0.31496062992125984" footer="0.31496062992125984"/>
  <pageSetup paperSize="9" scale="55" firstPageNumber="24" fitToHeight="5" orientation="portrait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5"/>
  <sheetViews>
    <sheetView view="pageLayout" topLeftCell="A73" zoomScale="90" zoomScaleNormal="100" zoomScalePageLayoutView="90" workbookViewId="0">
      <selection activeCell="C10" sqref="C10"/>
    </sheetView>
  </sheetViews>
  <sheetFormatPr defaultColWidth="48" defaultRowHeight="15.6" x14ac:dyDescent="0.3"/>
  <cols>
    <col min="1" max="1" width="34" style="2" customWidth="1"/>
    <col min="2" max="2" width="92.44140625" style="3" customWidth="1"/>
    <col min="3" max="4" width="15.33203125" style="3" customWidth="1"/>
    <col min="5" max="254" width="9.109375" style="3" customWidth="1"/>
    <col min="255" max="255" width="27.88671875" style="3" customWidth="1"/>
    <col min="256" max="256" width="48" style="3"/>
    <col min="257" max="257" width="41.5546875" style="3" customWidth="1"/>
    <col min="258" max="258" width="92.44140625" style="3" customWidth="1"/>
    <col min="259" max="260" width="18.5546875" style="3" customWidth="1"/>
    <col min="261" max="510" width="9.109375" style="3" customWidth="1"/>
    <col min="511" max="511" width="27.88671875" style="3" customWidth="1"/>
    <col min="512" max="512" width="48" style="3"/>
    <col min="513" max="513" width="41.5546875" style="3" customWidth="1"/>
    <col min="514" max="514" width="92.44140625" style="3" customWidth="1"/>
    <col min="515" max="516" width="18.5546875" style="3" customWidth="1"/>
    <col min="517" max="766" width="9.109375" style="3" customWidth="1"/>
    <col min="767" max="767" width="27.88671875" style="3" customWidth="1"/>
    <col min="768" max="768" width="48" style="3"/>
    <col min="769" max="769" width="41.5546875" style="3" customWidth="1"/>
    <col min="770" max="770" width="92.44140625" style="3" customWidth="1"/>
    <col min="771" max="772" width="18.5546875" style="3" customWidth="1"/>
    <col min="773" max="1022" width="9.109375" style="3" customWidth="1"/>
    <col min="1023" max="1023" width="27.88671875" style="3" customWidth="1"/>
    <col min="1024" max="1024" width="48" style="3"/>
    <col min="1025" max="1025" width="41.5546875" style="3" customWidth="1"/>
    <col min="1026" max="1026" width="92.44140625" style="3" customWidth="1"/>
    <col min="1027" max="1028" width="18.5546875" style="3" customWidth="1"/>
    <col min="1029" max="1278" width="9.109375" style="3" customWidth="1"/>
    <col min="1279" max="1279" width="27.88671875" style="3" customWidth="1"/>
    <col min="1280" max="1280" width="48" style="3"/>
    <col min="1281" max="1281" width="41.5546875" style="3" customWidth="1"/>
    <col min="1282" max="1282" width="92.44140625" style="3" customWidth="1"/>
    <col min="1283" max="1284" width="18.5546875" style="3" customWidth="1"/>
    <col min="1285" max="1534" width="9.109375" style="3" customWidth="1"/>
    <col min="1535" max="1535" width="27.88671875" style="3" customWidth="1"/>
    <col min="1536" max="1536" width="48" style="3"/>
    <col min="1537" max="1537" width="41.5546875" style="3" customWidth="1"/>
    <col min="1538" max="1538" width="92.44140625" style="3" customWidth="1"/>
    <col min="1539" max="1540" width="18.5546875" style="3" customWidth="1"/>
    <col min="1541" max="1790" width="9.109375" style="3" customWidth="1"/>
    <col min="1791" max="1791" width="27.88671875" style="3" customWidth="1"/>
    <col min="1792" max="1792" width="48" style="3"/>
    <col min="1793" max="1793" width="41.5546875" style="3" customWidth="1"/>
    <col min="1794" max="1794" width="92.44140625" style="3" customWidth="1"/>
    <col min="1795" max="1796" width="18.5546875" style="3" customWidth="1"/>
    <col min="1797" max="2046" width="9.109375" style="3" customWidth="1"/>
    <col min="2047" max="2047" width="27.88671875" style="3" customWidth="1"/>
    <col min="2048" max="2048" width="48" style="3"/>
    <col min="2049" max="2049" width="41.5546875" style="3" customWidth="1"/>
    <col min="2050" max="2050" width="92.44140625" style="3" customWidth="1"/>
    <col min="2051" max="2052" width="18.5546875" style="3" customWidth="1"/>
    <col min="2053" max="2302" width="9.109375" style="3" customWidth="1"/>
    <col min="2303" max="2303" width="27.88671875" style="3" customWidth="1"/>
    <col min="2304" max="2304" width="48" style="3"/>
    <col min="2305" max="2305" width="41.5546875" style="3" customWidth="1"/>
    <col min="2306" max="2306" width="92.44140625" style="3" customWidth="1"/>
    <col min="2307" max="2308" width="18.5546875" style="3" customWidth="1"/>
    <col min="2309" max="2558" width="9.109375" style="3" customWidth="1"/>
    <col min="2559" max="2559" width="27.88671875" style="3" customWidth="1"/>
    <col min="2560" max="2560" width="48" style="3"/>
    <col min="2561" max="2561" width="41.5546875" style="3" customWidth="1"/>
    <col min="2562" max="2562" width="92.44140625" style="3" customWidth="1"/>
    <col min="2563" max="2564" width="18.5546875" style="3" customWidth="1"/>
    <col min="2565" max="2814" width="9.109375" style="3" customWidth="1"/>
    <col min="2815" max="2815" width="27.88671875" style="3" customWidth="1"/>
    <col min="2816" max="2816" width="48" style="3"/>
    <col min="2817" max="2817" width="41.5546875" style="3" customWidth="1"/>
    <col min="2818" max="2818" width="92.44140625" style="3" customWidth="1"/>
    <col min="2819" max="2820" width="18.5546875" style="3" customWidth="1"/>
    <col min="2821" max="3070" width="9.109375" style="3" customWidth="1"/>
    <col min="3071" max="3071" width="27.88671875" style="3" customWidth="1"/>
    <col min="3072" max="3072" width="48" style="3"/>
    <col min="3073" max="3073" width="41.5546875" style="3" customWidth="1"/>
    <col min="3074" max="3074" width="92.44140625" style="3" customWidth="1"/>
    <col min="3075" max="3076" width="18.5546875" style="3" customWidth="1"/>
    <col min="3077" max="3326" width="9.109375" style="3" customWidth="1"/>
    <col min="3327" max="3327" width="27.88671875" style="3" customWidth="1"/>
    <col min="3328" max="3328" width="48" style="3"/>
    <col min="3329" max="3329" width="41.5546875" style="3" customWidth="1"/>
    <col min="3330" max="3330" width="92.44140625" style="3" customWidth="1"/>
    <col min="3331" max="3332" width="18.5546875" style="3" customWidth="1"/>
    <col min="3333" max="3582" width="9.109375" style="3" customWidth="1"/>
    <col min="3583" max="3583" width="27.88671875" style="3" customWidth="1"/>
    <col min="3584" max="3584" width="48" style="3"/>
    <col min="3585" max="3585" width="41.5546875" style="3" customWidth="1"/>
    <col min="3586" max="3586" width="92.44140625" style="3" customWidth="1"/>
    <col min="3587" max="3588" width="18.5546875" style="3" customWidth="1"/>
    <col min="3589" max="3838" width="9.109375" style="3" customWidth="1"/>
    <col min="3839" max="3839" width="27.88671875" style="3" customWidth="1"/>
    <col min="3840" max="3840" width="48" style="3"/>
    <col min="3841" max="3841" width="41.5546875" style="3" customWidth="1"/>
    <col min="3842" max="3842" width="92.44140625" style="3" customWidth="1"/>
    <col min="3843" max="3844" width="18.5546875" style="3" customWidth="1"/>
    <col min="3845" max="4094" width="9.109375" style="3" customWidth="1"/>
    <col min="4095" max="4095" width="27.88671875" style="3" customWidth="1"/>
    <col min="4096" max="4096" width="48" style="3"/>
    <col min="4097" max="4097" width="41.5546875" style="3" customWidth="1"/>
    <col min="4098" max="4098" width="92.44140625" style="3" customWidth="1"/>
    <col min="4099" max="4100" width="18.5546875" style="3" customWidth="1"/>
    <col min="4101" max="4350" width="9.109375" style="3" customWidth="1"/>
    <col min="4351" max="4351" width="27.88671875" style="3" customWidth="1"/>
    <col min="4352" max="4352" width="48" style="3"/>
    <col min="4353" max="4353" width="41.5546875" style="3" customWidth="1"/>
    <col min="4354" max="4354" width="92.44140625" style="3" customWidth="1"/>
    <col min="4355" max="4356" width="18.5546875" style="3" customWidth="1"/>
    <col min="4357" max="4606" width="9.109375" style="3" customWidth="1"/>
    <col min="4607" max="4607" width="27.88671875" style="3" customWidth="1"/>
    <col min="4608" max="4608" width="48" style="3"/>
    <col min="4609" max="4609" width="41.5546875" style="3" customWidth="1"/>
    <col min="4610" max="4610" width="92.44140625" style="3" customWidth="1"/>
    <col min="4611" max="4612" width="18.5546875" style="3" customWidth="1"/>
    <col min="4613" max="4862" width="9.109375" style="3" customWidth="1"/>
    <col min="4863" max="4863" width="27.88671875" style="3" customWidth="1"/>
    <col min="4864" max="4864" width="48" style="3"/>
    <col min="4865" max="4865" width="41.5546875" style="3" customWidth="1"/>
    <col min="4866" max="4866" width="92.44140625" style="3" customWidth="1"/>
    <col min="4867" max="4868" width="18.5546875" style="3" customWidth="1"/>
    <col min="4869" max="5118" width="9.109375" style="3" customWidth="1"/>
    <col min="5119" max="5119" width="27.88671875" style="3" customWidth="1"/>
    <col min="5120" max="5120" width="48" style="3"/>
    <col min="5121" max="5121" width="41.5546875" style="3" customWidth="1"/>
    <col min="5122" max="5122" width="92.44140625" style="3" customWidth="1"/>
    <col min="5123" max="5124" width="18.5546875" style="3" customWidth="1"/>
    <col min="5125" max="5374" width="9.109375" style="3" customWidth="1"/>
    <col min="5375" max="5375" width="27.88671875" style="3" customWidth="1"/>
    <col min="5376" max="5376" width="48" style="3"/>
    <col min="5377" max="5377" width="41.5546875" style="3" customWidth="1"/>
    <col min="5378" max="5378" width="92.44140625" style="3" customWidth="1"/>
    <col min="5379" max="5380" width="18.5546875" style="3" customWidth="1"/>
    <col min="5381" max="5630" width="9.109375" style="3" customWidth="1"/>
    <col min="5631" max="5631" width="27.88671875" style="3" customWidth="1"/>
    <col min="5632" max="5632" width="48" style="3"/>
    <col min="5633" max="5633" width="41.5546875" style="3" customWidth="1"/>
    <col min="5634" max="5634" width="92.44140625" style="3" customWidth="1"/>
    <col min="5635" max="5636" width="18.5546875" style="3" customWidth="1"/>
    <col min="5637" max="5886" width="9.109375" style="3" customWidth="1"/>
    <col min="5887" max="5887" width="27.88671875" style="3" customWidth="1"/>
    <col min="5888" max="5888" width="48" style="3"/>
    <col min="5889" max="5889" width="41.5546875" style="3" customWidth="1"/>
    <col min="5890" max="5890" width="92.44140625" style="3" customWidth="1"/>
    <col min="5891" max="5892" width="18.5546875" style="3" customWidth="1"/>
    <col min="5893" max="6142" width="9.109375" style="3" customWidth="1"/>
    <col min="6143" max="6143" width="27.88671875" style="3" customWidth="1"/>
    <col min="6144" max="6144" width="48" style="3"/>
    <col min="6145" max="6145" width="41.5546875" style="3" customWidth="1"/>
    <col min="6146" max="6146" width="92.44140625" style="3" customWidth="1"/>
    <col min="6147" max="6148" width="18.5546875" style="3" customWidth="1"/>
    <col min="6149" max="6398" width="9.109375" style="3" customWidth="1"/>
    <col min="6399" max="6399" width="27.88671875" style="3" customWidth="1"/>
    <col min="6400" max="6400" width="48" style="3"/>
    <col min="6401" max="6401" width="41.5546875" style="3" customWidth="1"/>
    <col min="6402" max="6402" width="92.44140625" style="3" customWidth="1"/>
    <col min="6403" max="6404" width="18.5546875" style="3" customWidth="1"/>
    <col min="6405" max="6654" width="9.109375" style="3" customWidth="1"/>
    <col min="6655" max="6655" width="27.88671875" style="3" customWidth="1"/>
    <col min="6656" max="6656" width="48" style="3"/>
    <col min="6657" max="6657" width="41.5546875" style="3" customWidth="1"/>
    <col min="6658" max="6658" width="92.44140625" style="3" customWidth="1"/>
    <col min="6659" max="6660" width="18.5546875" style="3" customWidth="1"/>
    <col min="6661" max="6910" width="9.109375" style="3" customWidth="1"/>
    <col min="6911" max="6911" width="27.88671875" style="3" customWidth="1"/>
    <col min="6912" max="6912" width="48" style="3"/>
    <col min="6913" max="6913" width="41.5546875" style="3" customWidth="1"/>
    <col min="6914" max="6914" width="92.44140625" style="3" customWidth="1"/>
    <col min="6915" max="6916" width="18.5546875" style="3" customWidth="1"/>
    <col min="6917" max="7166" width="9.109375" style="3" customWidth="1"/>
    <col min="7167" max="7167" width="27.88671875" style="3" customWidth="1"/>
    <col min="7168" max="7168" width="48" style="3"/>
    <col min="7169" max="7169" width="41.5546875" style="3" customWidth="1"/>
    <col min="7170" max="7170" width="92.44140625" style="3" customWidth="1"/>
    <col min="7171" max="7172" width="18.5546875" style="3" customWidth="1"/>
    <col min="7173" max="7422" width="9.109375" style="3" customWidth="1"/>
    <col min="7423" max="7423" width="27.88671875" style="3" customWidth="1"/>
    <col min="7424" max="7424" width="48" style="3"/>
    <col min="7425" max="7425" width="41.5546875" style="3" customWidth="1"/>
    <col min="7426" max="7426" width="92.44140625" style="3" customWidth="1"/>
    <col min="7427" max="7428" width="18.5546875" style="3" customWidth="1"/>
    <col min="7429" max="7678" width="9.109375" style="3" customWidth="1"/>
    <col min="7679" max="7679" width="27.88671875" style="3" customWidth="1"/>
    <col min="7680" max="7680" width="48" style="3"/>
    <col min="7681" max="7681" width="41.5546875" style="3" customWidth="1"/>
    <col min="7682" max="7682" width="92.44140625" style="3" customWidth="1"/>
    <col min="7683" max="7684" width="18.5546875" style="3" customWidth="1"/>
    <col min="7685" max="7934" width="9.109375" style="3" customWidth="1"/>
    <col min="7935" max="7935" width="27.88671875" style="3" customWidth="1"/>
    <col min="7936" max="7936" width="48" style="3"/>
    <col min="7937" max="7937" width="41.5546875" style="3" customWidth="1"/>
    <col min="7938" max="7938" width="92.44140625" style="3" customWidth="1"/>
    <col min="7939" max="7940" width="18.5546875" style="3" customWidth="1"/>
    <col min="7941" max="8190" width="9.109375" style="3" customWidth="1"/>
    <col min="8191" max="8191" width="27.88671875" style="3" customWidth="1"/>
    <col min="8192" max="8192" width="48" style="3"/>
    <col min="8193" max="8193" width="41.5546875" style="3" customWidth="1"/>
    <col min="8194" max="8194" width="92.44140625" style="3" customWidth="1"/>
    <col min="8195" max="8196" width="18.5546875" style="3" customWidth="1"/>
    <col min="8197" max="8446" width="9.109375" style="3" customWidth="1"/>
    <col min="8447" max="8447" width="27.88671875" style="3" customWidth="1"/>
    <col min="8448" max="8448" width="48" style="3"/>
    <col min="8449" max="8449" width="41.5546875" style="3" customWidth="1"/>
    <col min="8450" max="8450" width="92.44140625" style="3" customWidth="1"/>
    <col min="8451" max="8452" width="18.5546875" style="3" customWidth="1"/>
    <col min="8453" max="8702" width="9.109375" style="3" customWidth="1"/>
    <col min="8703" max="8703" width="27.88671875" style="3" customWidth="1"/>
    <col min="8704" max="8704" width="48" style="3"/>
    <col min="8705" max="8705" width="41.5546875" style="3" customWidth="1"/>
    <col min="8706" max="8706" width="92.44140625" style="3" customWidth="1"/>
    <col min="8707" max="8708" width="18.5546875" style="3" customWidth="1"/>
    <col min="8709" max="8958" width="9.109375" style="3" customWidth="1"/>
    <col min="8959" max="8959" width="27.88671875" style="3" customWidth="1"/>
    <col min="8960" max="8960" width="48" style="3"/>
    <col min="8961" max="8961" width="41.5546875" style="3" customWidth="1"/>
    <col min="8962" max="8962" width="92.44140625" style="3" customWidth="1"/>
    <col min="8963" max="8964" width="18.5546875" style="3" customWidth="1"/>
    <col min="8965" max="9214" width="9.109375" style="3" customWidth="1"/>
    <col min="9215" max="9215" width="27.88671875" style="3" customWidth="1"/>
    <col min="9216" max="9216" width="48" style="3"/>
    <col min="9217" max="9217" width="41.5546875" style="3" customWidth="1"/>
    <col min="9218" max="9218" width="92.44140625" style="3" customWidth="1"/>
    <col min="9219" max="9220" width="18.5546875" style="3" customWidth="1"/>
    <col min="9221" max="9470" width="9.109375" style="3" customWidth="1"/>
    <col min="9471" max="9471" width="27.88671875" style="3" customWidth="1"/>
    <col min="9472" max="9472" width="48" style="3"/>
    <col min="9473" max="9473" width="41.5546875" style="3" customWidth="1"/>
    <col min="9474" max="9474" width="92.44140625" style="3" customWidth="1"/>
    <col min="9475" max="9476" width="18.5546875" style="3" customWidth="1"/>
    <col min="9477" max="9726" width="9.109375" style="3" customWidth="1"/>
    <col min="9727" max="9727" width="27.88671875" style="3" customWidth="1"/>
    <col min="9728" max="9728" width="48" style="3"/>
    <col min="9729" max="9729" width="41.5546875" style="3" customWidth="1"/>
    <col min="9730" max="9730" width="92.44140625" style="3" customWidth="1"/>
    <col min="9731" max="9732" width="18.5546875" style="3" customWidth="1"/>
    <col min="9733" max="9982" width="9.109375" style="3" customWidth="1"/>
    <col min="9983" max="9983" width="27.88671875" style="3" customWidth="1"/>
    <col min="9984" max="9984" width="48" style="3"/>
    <col min="9985" max="9985" width="41.5546875" style="3" customWidth="1"/>
    <col min="9986" max="9986" width="92.44140625" style="3" customWidth="1"/>
    <col min="9987" max="9988" width="18.5546875" style="3" customWidth="1"/>
    <col min="9989" max="10238" width="9.109375" style="3" customWidth="1"/>
    <col min="10239" max="10239" width="27.88671875" style="3" customWidth="1"/>
    <col min="10240" max="10240" width="48" style="3"/>
    <col min="10241" max="10241" width="41.5546875" style="3" customWidth="1"/>
    <col min="10242" max="10242" width="92.44140625" style="3" customWidth="1"/>
    <col min="10243" max="10244" width="18.5546875" style="3" customWidth="1"/>
    <col min="10245" max="10494" width="9.109375" style="3" customWidth="1"/>
    <col min="10495" max="10495" width="27.88671875" style="3" customWidth="1"/>
    <col min="10496" max="10496" width="48" style="3"/>
    <col min="10497" max="10497" width="41.5546875" style="3" customWidth="1"/>
    <col min="10498" max="10498" width="92.44140625" style="3" customWidth="1"/>
    <col min="10499" max="10500" width="18.5546875" style="3" customWidth="1"/>
    <col min="10501" max="10750" width="9.109375" style="3" customWidth="1"/>
    <col min="10751" max="10751" width="27.88671875" style="3" customWidth="1"/>
    <col min="10752" max="10752" width="48" style="3"/>
    <col min="10753" max="10753" width="41.5546875" style="3" customWidth="1"/>
    <col min="10754" max="10754" width="92.44140625" style="3" customWidth="1"/>
    <col min="10755" max="10756" width="18.5546875" style="3" customWidth="1"/>
    <col min="10757" max="11006" width="9.109375" style="3" customWidth="1"/>
    <col min="11007" max="11007" width="27.88671875" style="3" customWidth="1"/>
    <col min="11008" max="11008" width="48" style="3"/>
    <col min="11009" max="11009" width="41.5546875" style="3" customWidth="1"/>
    <col min="11010" max="11010" width="92.44140625" style="3" customWidth="1"/>
    <col min="11011" max="11012" width="18.5546875" style="3" customWidth="1"/>
    <col min="11013" max="11262" width="9.109375" style="3" customWidth="1"/>
    <col min="11263" max="11263" width="27.88671875" style="3" customWidth="1"/>
    <col min="11264" max="11264" width="48" style="3"/>
    <col min="11265" max="11265" width="41.5546875" style="3" customWidth="1"/>
    <col min="11266" max="11266" width="92.44140625" style="3" customWidth="1"/>
    <col min="11267" max="11268" width="18.5546875" style="3" customWidth="1"/>
    <col min="11269" max="11518" width="9.109375" style="3" customWidth="1"/>
    <col min="11519" max="11519" width="27.88671875" style="3" customWidth="1"/>
    <col min="11520" max="11520" width="48" style="3"/>
    <col min="11521" max="11521" width="41.5546875" style="3" customWidth="1"/>
    <col min="11522" max="11522" width="92.44140625" style="3" customWidth="1"/>
    <col min="11523" max="11524" width="18.5546875" style="3" customWidth="1"/>
    <col min="11525" max="11774" width="9.109375" style="3" customWidth="1"/>
    <col min="11775" max="11775" width="27.88671875" style="3" customWidth="1"/>
    <col min="11776" max="11776" width="48" style="3"/>
    <col min="11777" max="11777" width="41.5546875" style="3" customWidth="1"/>
    <col min="11778" max="11778" width="92.44140625" style="3" customWidth="1"/>
    <col min="11779" max="11780" width="18.5546875" style="3" customWidth="1"/>
    <col min="11781" max="12030" width="9.109375" style="3" customWidth="1"/>
    <col min="12031" max="12031" width="27.88671875" style="3" customWidth="1"/>
    <col min="12032" max="12032" width="48" style="3"/>
    <col min="12033" max="12033" width="41.5546875" style="3" customWidth="1"/>
    <col min="12034" max="12034" width="92.44140625" style="3" customWidth="1"/>
    <col min="12035" max="12036" width="18.5546875" style="3" customWidth="1"/>
    <col min="12037" max="12286" width="9.109375" style="3" customWidth="1"/>
    <col min="12287" max="12287" width="27.88671875" style="3" customWidth="1"/>
    <col min="12288" max="12288" width="48" style="3"/>
    <col min="12289" max="12289" width="41.5546875" style="3" customWidth="1"/>
    <col min="12290" max="12290" width="92.44140625" style="3" customWidth="1"/>
    <col min="12291" max="12292" width="18.5546875" style="3" customWidth="1"/>
    <col min="12293" max="12542" width="9.109375" style="3" customWidth="1"/>
    <col min="12543" max="12543" width="27.88671875" style="3" customWidth="1"/>
    <col min="12544" max="12544" width="48" style="3"/>
    <col min="12545" max="12545" width="41.5546875" style="3" customWidth="1"/>
    <col min="12546" max="12546" width="92.44140625" style="3" customWidth="1"/>
    <col min="12547" max="12548" width="18.5546875" style="3" customWidth="1"/>
    <col min="12549" max="12798" width="9.109375" style="3" customWidth="1"/>
    <col min="12799" max="12799" width="27.88671875" style="3" customWidth="1"/>
    <col min="12800" max="12800" width="48" style="3"/>
    <col min="12801" max="12801" width="41.5546875" style="3" customWidth="1"/>
    <col min="12802" max="12802" width="92.44140625" style="3" customWidth="1"/>
    <col min="12803" max="12804" width="18.5546875" style="3" customWidth="1"/>
    <col min="12805" max="13054" width="9.109375" style="3" customWidth="1"/>
    <col min="13055" max="13055" width="27.88671875" style="3" customWidth="1"/>
    <col min="13056" max="13056" width="48" style="3"/>
    <col min="13057" max="13057" width="41.5546875" style="3" customWidth="1"/>
    <col min="13058" max="13058" width="92.44140625" style="3" customWidth="1"/>
    <col min="13059" max="13060" width="18.5546875" style="3" customWidth="1"/>
    <col min="13061" max="13310" width="9.109375" style="3" customWidth="1"/>
    <col min="13311" max="13311" width="27.88671875" style="3" customWidth="1"/>
    <col min="13312" max="13312" width="48" style="3"/>
    <col min="13313" max="13313" width="41.5546875" style="3" customWidth="1"/>
    <col min="13314" max="13314" width="92.44140625" style="3" customWidth="1"/>
    <col min="13315" max="13316" width="18.5546875" style="3" customWidth="1"/>
    <col min="13317" max="13566" width="9.109375" style="3" customWidth="1"/>
    <col min="13567" max="13567" width="27.88671875" style="3" customWidth="1"/>
    <col min="13568" max="13568" width="48" style="3"/>
    <col min="13569" max="13569" width="41.5546875" style="3" customWidth="1"/>
    <col min="13570" max="13570" width="92.44140625" style="3" customWidth="1"/>
    <col min="13571" max="13572" width="18.5546875" style="3" customWidth="1"/>
    <col min="13573" max="13822" width="9.109375" style="3" customWidth="1"/>
    <col min="13823" max="13823" width="27.88671875" style="3" customWidth="1"/>
    <col min="13824" max="13824" width="48" style="3"/>
    <col min="13825" max="13825" width="41.5546875" style="3" customWidth="1"/>
    <col min="13826" max="13826" width="92.44140625" style="3" customWidth="1"/>
    <col min="13827" max="13828" width="18.5546875" style="3" customWidth="1"/>
    <col min="13829" max="14078" width="9.109375" style="3" customWidth="1"/>
    <col min="14079" max="14079" width="27.88671875" style="3" customWidth="1"/>
    <col min="14080" max="14080" width="48" style="3"/>
    <col min="14081" max="14081" width="41.5546875" style="3" customWidth="1"/>
    <col min="14082" max="14082" width="92.44140625" style="3" customWidth="1"/>
    <col min="14083" max="14084" width="18.5546875" style="3" customWidth="1"/>
    <col min="14085" max="14334" width="9.109375" style="3" customWidth="1"/>
    <col min="14335" max="14335" width="27.88671875" style="3" customWidth="1"/>
    <col min="14336" max="14336" width="48" style="3"/>
    <col min="14337" max="14337" width="41.5546875" style="3" customWidth="1"/>
    <col min="14338" max="14338" width="92.44140625" style="3" customWidth="1"/>
    <col min="14339" max="14340" width="18.5546875" style="3" customWidth="1"/>
    <col min="14341" max="14590" width="9.109375" style="3" customWidth="1"/>
    <col min="14591" max="14591" width="27.88671875" style="3" customWidth="1"/>
    <col min="14592" max="14592" width="48" style="3"/>
    <col min="14593" max="14593" width="41.5546875" style="3" customWidth="1"/>
    <col min="14594" max="14594" width="92.44140625" style="3" customWidth="1"/>
    <col min="14595" max="14596" width="18.5546875" style="3" customWidth="1"/>
    <col min="14597" max="14846" width="9.109375" style="3" customWidth="1"/>
    <col min="14847" max="14847" width="27.88671875" style="3" customWidth="1"/>
    <col min="14848" max="14848" width="48" style="3"/>
    <col min="14849" max="14849" width="41.5546875" style="3" customWidth="1"/>
    <col min="14850" max="14850" width="92.44140625" style="3" customWidth="1"/>
    <col min="14851" max="14852" width="18.5546875" style="3" customWidth="1"/>
    <col min="14853" max="15102" width="9.109375" style="3" customWidth="1"/>
    <col min="15103" max="15103" width="27.88671875" style="3" customWidth="1"/>
    <col min="15104" max="15104" width="48" style="3"/>
    <col min="15105" max="15105" width="41.5546875" style="3" customWidth="1"/>
    <col min="15106" max="15106" width="92.44140625" style="3" customWidth="1"/>
    <col min="15107" max="15108" width="18.5546875" style="3" customWidth="1"/>
    <col min="15109" max="15358" width="9.109375" style="3" customWidth="1"/>
    <col min="15359" max="15359" width="27.88671875" style="3" customWidth="1"/>
    <col min="15360" max="15360" width="48" style="3"/>
    <col min="15361" max="15361" width="41.5546875" style="3" customWidth="1"/>
    <col min="15362" max="15362" width="92.44140625" style="3" customWidth="1"/>
    <col min="15363" max="15364" width="18.5546875" style="3" customWidth="1"/>
    <col min="15365" max="15614" width="9.109375" style="3" customWidth="1"/>
    <col min="15615" max="15615" width="27.88671875" style="3" customWidth="1"/>
    <col min="15616" max="15616" width="48" style="3"/>
    <col min="15617" max="15617" width="41.5546875" style="3" customWidth="1"/>
    <col min="15618" max="15618" width="92.44140625" style="3" customWidth="1"/>
    <col min="15619" max="15620" width="18.5546875" style="3" customWidth="1"/>
    <col min="15621" max="15870" width="9.109375" style="3" customWidth="1"/>
    <col min="15871" max="15871" width="27.88671875" style="3" customWidth="1"/>
    <col min="15872" max="15872" width="48" style="3"/>
    <col min="15873" max="15873" width="41.5546875" style="3" customWidth="1"/>
    <col min="15874" max="15874" width="92.44140625" style="3" customWidth="1"/>
    <col min="15875" max="15876" width="18.5546875" style="3" customWidth="1"/>
    <col min="15877" max="16126" width="9.109375" style="3" customWidth="1"/>
    <col min="16127" max="16127" width="27.88671875" style="3" customWidth="1"/>
    <col min="16128" max="16128" width="48" style="3"/>
    <col min="16129" max="16129" width="41.5546875" style="3" customWidth="1"/>
    <col min="16130" max="16130" width="92.44140625" style="3" customWidth="1"/>
    <col min="16131" max="16132" width="18.5546875" style="3" customWidth="1"/>
    <col min="16133" max="16382" width="9.109375" style="3" customWidth="1"/>
    <col min="16383" max="16383" width="27.88671875" style="3" customWidth="1"/>
    <col min="16384" max="16384" width="48" style="3"/>
  </cols>
  <sheetData>
    <row r="1" spans="1:256" x14ac:dyDescent="0.3">
      <c r="B1" s="102" t="s">
        <v>1089</v>
      </c>
      <c r="C1" s="102"/>
      <c r="D1" s="102"/>
    </row>
    <row r="2" spans="1:256" x14ac:dyDescent="0.3">
      <c r="B2" s="102" t="s">
        <v>1091</v>
      </c>
      <c r="C2" s="102"/>
      <c r="D2" s="102"/>
    </row>
    <row r="3" spans="1:256" x14ac:dyDescent="0.3">
      <c r="B3" s="102" t="s">
        <v>1090</v>
      </c>
      <c r="C3" s="102"/>
      <c r="D3" s="102"/>
    </row>
    <row r="5" spans="1:256" s="4" customFormat="1" ht="42" customHeight="1" x14ac:dyDescent="0.35">
      <c r="A5" s="106" t="s">
        <v>1082</v>
      </c>
      <c r="B5" s="106"/>
      <c r="C5" s="107"/>
      <c r="D5" s="107"/>
    </row>
    <row r="6" spans="1:256" x14ac:dyDescent="0.3">
      <c r="C6" s="5"/>
      <c r="D6" s="5" t="s">
        <v>235</v>
      </c>
    </row>
    <row r="7" spans="1:256" s="34" customFormat="1" ht="39.6" x14ac:dyDescent="0.25">
      <c r="A7" s="33" t="s">
        <v>304</v>
      </c>
      <c r="B7" s="33" t="s">
        <v>82</v>
      </c>
      <c r="C7" s="33" t="s">
        <v>83</v>
      </c>
      <c r="D7" s="33" t="s">
        <v>84</v>
      </c>
    </row>
    <row r="8" spans="1:256" s="34" customFormat="1" ht="13.2" x14ac:dyDescent="0.25">
      <c r="A8" s="32" t="s">
        <v>305</v>
      </c>
      <c r="B8" s="35" t="s">
        <v>306</v>
      </c>
      <c r="C8" s="36">
        <f>C9+C22</f>
        <v>49682260.259999998</v>
      </c>
      <c r="D8" s="36">
        <f>D9+D22</f>
        <v>15708718.839999914</v>
      </c>
    </row>
    <row r="9" spans="1:256" s="34" customFormat="1" ht="13.2" x14ac:dyDescent="0.25">
      <c r="A9" s="37" t="s">
        <v>307</v>
      </c>
      <c r="B9" s="38" t="s">
        <v>308</v>
      </c>
      <c r="C9" s="36">
        <f>C10+C11+C16+C29</f>
        <v>21687847.829999998</v>
      </c>
      <c r="D9" s="36">
        <f>D10+D11+D16+D29</f>
        <v>11000000</v>
      </c>
    </row>
    <row r="10" spans="1:256" s="34" customFormat="1" ht="26.4" x14ac:dyDescent="0.25">
      <c r="A10" s="39" t="s">
        <v>309</v>
      </c>
      <c r="B10" s="40" t="s">
        <v>310</v>
      </c>
      <c r="C10" s="41">
        <v>0</v>
      </c>
      <c r="D10" s="41">
        <v>0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</row>
    <row r="11" spans="1:256" s="44" customFormat="1" ht="13.2" x14ac:dyDescent="0.25">
      <c r="A11" s="39" t="s">
        <v>311</v>
      </c>
      <c r="B11" s="40" t="s">
        <v>312</v>
      </c>
      <c r="C11" s="41">
        <f>C12+C14</f>
        <v>21687847.829999998</v>
      </c>
      <c r="D11" s="41">
        <f>D12+D14</f>
        <v>11000000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</row>
    <row r="12" spans="1:256" s="44" customFormat="1" ht="13.2" x14ac:dyDescent="0.25">
      <c r="A12" s="39" t="s">
        <v>313</v>
      </c>
      <c r="B12" s="40" t="s">
        <v>314</v>
      </c>
      <c r="C12" s="41">
        <f>C13</f>
        <v>70687847.829999998</v>
      </c>
      <c r="D12" s="41">
        <f>D13</f>
        <v>257000000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</row>
    <row r="13" spans="1:256" s="44" customFormat="1" ht="13.2" x14ac:dyDescent="0.25">
      <c r="A13" s="39" t="s">
        <v>315</v>
      </c>
      <c r="B13" s="40" t="s">
        <v>316</v>
      </c>
      <c r="C13" s="41">
        <v>70687847.829999998</v>
      </c>
      <c r="D13" s="41">
        <v>257000000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</row>
    <row r="14" spans="1:256" s="44" customFormat="1" ht="13.2" x14ac:dyDescent="0.25">
      <c r="A14" s="39" t="s">
        <v>317</v>
      </c>
      <c r="B14" s="40" t="s">
        <v>318</v>
      </c>
      <c r="C14" s="41">
        <f>C15</f>
        <v>-49000000</v>
      </c>
      <c r="D14" s="41">
        <f>D15</f>
        <v>-246000000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</row>
    <row r="15" spans="1:256" s="44" customFormat="1" ht="13.2" x14ac:dyDescent="0.25">
      <c r="A15" s="39" t="s">
        <v>319</v>
      </c>
      <c r="B15" s="40" t="s">
        <v>320</v>
      </c>
      <c r="C15" s="41">
        <v>-49000000</v>
      </c>
      <c r="D15" s="41">
        <v>-246000000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</row>
    <row r="16" spans="1:256" s="34" customFormat="1" ht="13.2" x14ac:dyDescent="0.25">
      <c r="A16" s="39" t="s">
        <v>321</v>
      </c>
      <c r="B16" s="40" t="s">
        <v>322</v>
      </c>
      <c r="C16" s="41">
        <f>C17</f>
        <v>0</v>
      </c>
      <c r="D16" s="41">
        <f>D17</f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</row>
    <row r="17" spans="1:256" s="34" customFormat="1" ht="26.4" x14ac:dyDescent="0.25">
      <c r="A17" s="39" t="s">
        <v>323</v>
      </c>
      <c r="B17" s="40" t="s">
        <v>324</v>
      </c>
      <c r="C17" s="41">
        <f>C18+C20</f>
        <v>0</v>
      </c>
      <c r="D17" s="41">
        <f>D18+D20</f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</row>
    <row r="18" spans="1:256" s="34" customFormat="1" ht="26.4" x14ac:dyDescent="0.25">
      <c r="A18" s="39" t="s">
        <v>325</v>
      </c>
      <c r="B18" s="40" t="s">
        <v>326</v>
      </c>
      <c r="C18" s="41">
        <f>C19</f>
        <v>0</v>
      </c>
      <c r="D18" s="41">
        <f>D19</f>
        <v>0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spans="1:256" s="34" customFormat="1" ht="26.4" x14ac:dyDescent="0.25">
      <c r="A19" s="39" t="s">
        <v>327</v>
      </c>
      <c r="B19" s="40" t="s">
        <v>328</v>
      </c>
      <c r="C19" s="41">
        <v>0</v>
      </c>
      <c r="D19" s="41"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</row>
    <row r="20" spans="1:256" s="34" customFormat="1" ht="26.4" x14ac:dyDescent="0.25">
      <c r="A20" s="39" t="s">
        <v>329</v>
      </c>
      <c r="B20" s="40" t="s">
        <v>330</v>
      </c>
      <c r="C20" s="41">
        <f>C21</f>
        <v>0</v>
      </c>
      <c r="D20" s="41">
        <f>D21</f>
        <v>0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</row>
    <row r="21" spans="1:256" s="34" customFormat="1" ht="26.4" x14ac:dyDescent="0.25">
      <c r="A21" s="39" t="s">
        <v>331</v>
      </c>
      <c r="B21" s="40" t="s">
        <v>332</v>
      </c>
      <c r="C21" s="41">
        <v>0</v>
      </c>
      <c r="D21" s="41">
        <v>0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</row>
    <row r="22" spans="1:256" s="34" customFormat="1" ht="13.2" x14ac:dyDescent="0.25">
      <c r="A22" s="39" t="s">
        <v>333</v>
      </c>
      <c r="B22" s="40" t="s">
        <v>334</v>
      </c>
      <c r="C22" s="41">
        <f>C23+C26</f>
        <v>27994412.43</v>
      </c>
      <c r="D22" s="41">
        <f>D23+D26</f>
        <v>4708718.8399999142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</row>
    <row r="23" spans="1:256" s="34" customFormat="1" ht="13.2" x14ac:dyDescent="0.25">
      <c r="A23" s="39" t="s">
        <v>335</v>
      </c>
      <c r="B23" s="40" t="s">
        <v>336</v>
      </c>
      <c r="C23" s="41">
        <f>C24</f>
        <v>0</v>
      </c>
      <c r="D23" s="41">
        <f>D24</f>
        <v>-1733741250.98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</row>
    <row r="24" spans="1:256" s="34" customFormat="1" ht="13.2" x14ac:dyDescent="0.25">
      <c r="A24" s="39" t="s">
        <v>337</v>
      </c>
      <c r="B24" s="40" t="s">
        <v>338</v>
      </c>
      <c r="C24" s="41">
        <f>C25</f>
        <v>0</v>
      </c>
      <c r="D24" s="41">
        <f>D25</f>
        <v>-1733741250.98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</row>
    <row r="25" spans="1:256" s="34" customFormat="1" ht="13.2" x14ac:dyDescent="0.25">
      <c r="A25" s="39" t="s">
        <v>339</v>
      </c>
      <c r="B25" s="40" t="s">
        <v>340</v>
      </c>
      <c r="C25" s="41">
        <v>0</v>
      </c>
      <c r="D25" s="41">
        <v>-1733741250.98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</row>
    <row r="26" spans="1:256" s="34" customFormat="1" ht="13.2" x14ac:dyDescent="0.25">
      <c r="A26" s="39" t="s">
        <v>341</v>
      </c>
      <c r="B26" s="40" t="s">
        <v>342</v>
      </c>
      <c r="C26" s="41">
        <f>C27</f>
        <v>27994412.43</v>
      </c>
      <c r="D26" s="41">
        <f>D27</f>
        <v>1738449969.8199999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</row>
    <row r="27" spans="1:256" s="34" customFormat="1" ht="13.2" x14ac:dyDescent="0.25">
      <c r="A27" s="39" t="s">
        <v>343</v>
      </c>
      <c r="B27" s="40" t="s">
        <v>344</v>
      </c>
      <c r="C27" s="41">
        <f>C28</f>
        <v>27994412.43</v>
      </c>
      <c r="D27" s="41">
        <f>D28</f>
        <v>1738449969.8199999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</row>
    <row r="28" spans="1:256" s="34" customFormat="1" ht="13.2" x14ac:dyDescent="0.25">
      <c r="A28" s="39" t="s">
        <v>345</v>
      </c>
      <c r="B28" s="40" t="s">
        <v>346</v>
      </c>
      <c r="C28" s="45">
        <v>27994412.43</v>
      </c>
      <c r="D28" s="41">
        <v>1738449969.8199999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</row>
    <row r="29" spans="1:256" s="34" customFormat="1" ht="13.2" x14ac:dyDescent="0.25">
      <c r="A29" s="39" t="s">
        <v>347</v>
      </c>
      <c r="B29" s="40" t="s">
        <v>348</v>
      </c>
      <c r="C29" s="41">
        <v>0</v>
      </c>
      <c r="D29" s="41">
        <v>0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</row>
    <row r="30" spans="1:256" s="34" customFormat="1" ht="13.2" x14ac:dyDescent="0.25">
      <c r="A30" s="39" t="s">
        <v>349</v>
      </c>
      <c r="B30" s="40" t="s">
        <v>350</v>
      </c>
      <c r="C30" s="41">
        <f>C31</f>
        <v>0</v>
      </c>
      <c r="D30" s="41">
        <f>D31</f>
        <v>0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</row>
    <row r="31" spans="1:256" s="34" customFormat="1" ht="26.4" x14ac:dyDescent="0.25">
      <c r="A31" s="39" t="s">
        <v>351</v>
      </c>
      <c r="B31" s="46" t="s">
        <v>352</v>
      </c>
      <c r="C31" s="41">
        <f>C32</f>
        <v>0</v>
      </c>
      <c r="D31" s="41">
        <f>D32</f>
        <v>0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</row>
    <row r="32" spans="1:256" s="34" customFormat="1" ht="13.2" x14ac:dyDescent="0.25">
      <c r="A32" s="39" t="s">
        <v>353</v>
      </c>
      <c r="B32" s="46" t="s">
        <v>354</v>
      </c>
      <c r="C32" s="41">
        <v>0</v>
      </c>
      <c r="D32" s="41">
        <v>0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</row>
    <row r="33" spans="1:256" s="34" customFormat="1" ht="13.2" x14ac:dyDescent="0.25">
      <c r="A33" s="39" t="s">
        <v>355</v>
      </c>
      <c r="B33" s="40" t="s">
        <v>356</v>
      </c>
      <c r="C33" s="41">
        <v>0</v>
      </c>
      <c r="D33" s="41">
        <v>0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</row>
    <row r="34" spans="1:256" s="34" customFormat="1" ht="39.6" x14ac:dyDescent="0.25">
      <c r="A34" s="39" t="s">
        <v>357</v>
      </c>
      <c r="B34" s="40" t="s">
        <v>358</v>
      </c>
      <c r="C34" s="41">
        <v>0</v>
      </c>
      <c r="D34" s="41">
        <v>0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</row>
    <row r="35" spans="1:256" s="34" customFormat="1" ht="39.6" x14ac:dyDescent="0.25">
      <c r="A35" s="39" t="s">
        <v>359</v>
      </c>
      <c r="B35" s="40" t="s">
        <v>360</v>
      </c>
      <c r="C35" s="41">
        <v>0</v>
      </c>
      <c r="D35" s="41">
        <v>0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</row>
    <row r="36" spans="1:256" s="34" customFormat="1" ht="13.2" x14ac:dyDescent="0.25">
      <c r="A36" s="39" t="s">
        <v>361</v>
      </c>
      <c r="B36" s="40" t="s">
        <v>362</v>
      </c>
      <c r="C36" s="41">
        <v>0</v>
      </c>
      <c r="D36" s="41">
        <v>0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</row>
    <row r="37" spans="1:256" s="34" customFormat="1" ht="13.2" x14ac:dyDescent="0.25">
      <c r="A37" s="47" t="s">
        <v>363</v>
      </c>
      <c r="B37" s="40" t="s">
        <v>364</v>
      </c>
      <c r="C37" s="41">
        <v>0</v>
      </c>
      <c r="D37" s="41">
        <v>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</row>
    <row r="38" spans="1:256" s="34" customFormat="1" ht="26.4" x14ac:dyDescent="0.25">
      <c r="A38" s="39" t="s">
        <v>365</v>
      </c>
      <c r="B38" s="40" t="s">
        <v>366</v>
      </c>
      <c r="C38" s="41">
        <v>0</v>
      </c>
      <c r="D38" s="41">
        <v>0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</row>
    <row r="39" spans="1:256" s="34" customFormat="1" ht="13.2" x14ac:dyDescent="0.25">
      <c r="A39" s="39" t="s">
        <v>367</v>
      </c>
      <c r="B39" s="40" t="s">
        <v>368</v>
      </c>
      <c r="C39" s="41">
        <v>0</v>
      </c>
      <c r="D39" s="41">
        <v>0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</row>
    <row r="40" spans="1:256" s="34" customFormat="1" ht="13.2" x14ac:dyDescent="0.25">
      <c r="A40" s="39" t="s">
        <v>369</v>
      </c>
      <c r="B40" s="40" t="s">
        <v>370</v>
      </c>
      <c r="C40" s="41">
        <v>0</v>
      </c>
      <c r="D40" s="41">
        <v>0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</row>
    <row r="41" spans="1:256" s="34" customFormat="1" ht="13.2" x14ac:dyDescent="0.25">
      <c r="A41" s="39" t="s">
        <v>371</v>
      </c>
      <c r="B41" s="40" t="s">
        <v>372</v>
      </c>
      <c r="C41" s="41">
        <v>0</v>
      </c>
      <c r="D41" s="41">
        <v>0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</row>
    <row r="42" spans="1:256" s="34" customFormat="1" ht="13.2" x14ac:dyDescent="0.25">
      <c r="A42" s="39" t="s">
        <v>373</v>
      </c>
      <c r="B42" s="40" t="s">
        <v>374</v>
      </c>
      <c r="C42" s="41">
        <v>0</v>
      </c>
      <c r="D42" s="41">
        <v>0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</row>
    <row r="43" spans="1:256" s="34" customFormat="1" ht="26.4" x14ac:dyDescent="0.25">
      <c r="A43" s="39" t="s">
        <v>375</v>
      </c>
      <c r="B43" s="40" t="s">
        <v>376</v>
      </c>
      <c r="C43" s="41">
        <v>0</v>
      </c>
      <c r="D43" s="41">
        <v>0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</row>
    <row r="45" spans="1:256" x14ac:dyDescent="0.3">
      <c r="C45" s="6"/>
      <c r="D45" s="6"/>
    </row>
  </sheetData>
  <mergeCells count="4">
    <mergeCell ref="A5:D5"/>
    <mergeCell ref="B2:D2"/>
    <mergeCell ref="B1:D1"/>
    <mergeCell ref="B3:D3"/>
  </mergeCells>
  <pageMargins left="1.1811023622047245" right="0.39370078740157483" top="0.39370078740157483" bottom="0.78740157480314965" header="0.31496062992125984" footer="0.31496062992125984"/>
  <pageSetup paperSize="9" scale="54" firstPageNumber="25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1-2016</vt:lpstr>
      <vt:lpstr>2-2016</vt:lpstr>
      <vt:lpstr>3-2016 </vt:lpstr>
      <vt:lpstr>4-2016</vt:lpstr>
      <vt:lpstr>'1-2016'!Заголовки_для_печати</vt:lpstr>
      <vt:lpstr>'2-2016'!Заголовки_для_печати</vt:lpstr>
      <vt:lpstr>'3-2016 '!Заголовки_для_печати</vt:lpstr>
      <vt:lpstr>'1-2016'!Область_печати</vt:lpstr>
    </vt:vector>
  </TitlesOfParts>
  <Company>Администрация города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Островская Татьяна Сергеевна</dc:creator>
  <cp:lastModifiedBy>Цуглевич Ольга Сергеевна</cp:lastModifiedBy>
  <cp:lastPrinted>2017-06-28T06:02:31Z</cp:lastPrinted>
  <dcterms:created xsi:type="dcterms:W3CDTF">2017-02-22T06:55:41Z</dcterms:created>
  <dcterms:modified xsi:type="dcterms:W3CDTF">2017-06-28T06:22:42Z</dcterms:modified>
</cp:coreProperties>
</file>